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00_START_HIER" sheetId="1" r:id="rId5"/>
    <sheet state="hidden" name="S01_INVOER" sheetId="2" r:id="rId6"/>
    <sheet state="hidden" name="S02_PARAM_MAPPING" sheetId="3" r:id="rId7"/>
    <sheet state="hidden" name="S03_INITIATIEFTYPES" sheetId="4" r:id="rId8"/>
    <sheet state="visible" name="S01_DATA_KERNGEGEVENS" sheetId="5" r:id="rId9"/>
    <sheet state="hidden" name="S05_BEREKENINGEN" sheetId="6" r:id="rId10"/>
    <sheet state="visible" name="S02_RESULTATEN" sheetId="7" r:id="rId11"/>
    <sheet state="visible" name="S04_PARAMETERS" sheetId="8" r:id="rId12"/>
    <sheet state="hidden" name="S07_INVOER_OVERZICHT" sheetId="9" r:id="rId13"/>
    <sheet state="hidden" name="S08_VERANTWOORDING" sheetId="10" r:id="rId14"/>
    <sheet state="hidden" name="S90_PARAMETERS_NL" sheetId="11" r:id="rId15"/>
    <sheet state="hidden" name="S91_SAMENVATTING" sheetId="12" r:id="rId16"/>
    <sheet state="hidden" name="S92_README_OUD" sheetId="13" r:id="rId17"/>
  </sheets>
  <definedNames>
    <definedName hidden="1" localSheetId="1" name="_xlnm._FilterDatabase">S01_INVOER!$A$1:$K$28</definedName>
    <definedName hidden="1" localSheetId="2" name="_xlnm._FilterDatabase">S02_PARAM_MAPPING!$A$1:$C$11</definedName>
    <definedName hidden="1" localSheetId="3" name="_xlnm._FilterDatabase">S03_INITIATIEFTYPES!$A$1:$J$28</definedName>
    <definedName hidden="1" localSheetId="5" name="_xlnm._FilterDatabase">S05_BEREKENINGEN!$A$2:$T$202</definedName>
    <definedName hidden="1" localSheetId="7" name="_xlnm._FilterDatabase">S04_PARAMETERS!$A$1:$M$38</definedName>
    <definedName hidden="1" localSheetId="8" name="_xlnm._FilterDatabase">S07_INVOER_OVERZICHT!$A$1:$M$28</definedName>
    <definedName hidden="1" localSheetId="9" name="_xlnm._FilterDatabase">S08_VERANTWOORDING!$A$14:$F$51</definedName>
    <definedName hidden="1" localSheetId="10" name="_xlnm._FilterDatabase">S90_PARAMETERS_NL!$A$1:$C$18</definedName>
    <definedName hidden="1" localSheetId="11" name="_xlnm._FilterDatabase">S91_SAMENVATTING!$B$2:$G$16</definedName>
  </definedNames>
  <calcPr/>
</workbook>
</file>

<file path=xl/sharedStrings.xml><?xml version="1.0" encoding="utf-8"?>
<sst xmlns="http://schemas.openxmlformats.org/spreadsheetml/2006/main" count="1683" uniqueCount="722">
  <si>
    <t>MKBA Food – Vereenvoudigde versie (1 initiatief)</t>
  </si>
  <si>
    <t xml:space="preserve">Gebruik in excel of google sheets: </t>
  </si>
  <si>
    <t xml:space="preserve">1. Open dit bestand in Google Sheets als je het wilt delen met pepijn@neweconomy.eco dan is het makkelijker om bij vragen samen naar het bestand te kijken. </t>
  </si>
  <si>
    <t>2. Ga naar S01_DATA_KERNGEGEVENS en vul alleen de rij van jouw type in (blauwe cellen).</t>
  </si>
  <si>
    <t>3. Ga naar S02_RESULTATEN om de effecten per categorie te zien (per type; alleen jouw ingevulde type heeft waarde).</t>
  </si>
  <si>
    <t>4. Laat S04_PARAMETERS ongemoeid tenzij je expliciet aannames wilt wijzigen.</t>
  </si>
  <si>
    <t>Tabbladen (zichtbaar):</t>
  </si>
  <si>
    <t>S01_DATA_KERNGEGEVENS – Invoerformulier per type</t>
  </si>
  <si>
    <t>S02_RESULTATEN – Resultaten (impactcategorieën)</t>
  </si>
  <si>
    <t>S04_PARAMETERS – Parameters (advanced)</t>
  </si>
  <si>
    <t>Opmerking</t>
  </si>
  <si>
    <t>Deze versie rekent per initiatief. De oorspronkelijke “stadsdeel Noord”-wegingen en totalen zijn verwijderd uit S09.</t>
  </si>
  <si>
    <t xml:space="preserve">Mail pepijn@neweconomy.eco bij vragen of bel 06-41333889. </t>
  </si>
  <si>
    <r>
      <rPr>
        <rFont val="Nunito"/>
        <b/>
        <sz val="10.0"/>
      </rPr>
      <t xml:space="preserve">Zie gehele analyse </t>
    </r>
    <r>
      <rPr>
        <rFont val="Nunito"/>
        <b/>
        <color rgb="FF1155CC"/>
        <sz val="10.0"/>
        <u/>
      </rPr>
      <t>www.neweconomy.eco/voedselzekerheid</t>
    </r>
    <r>
      <rPr>
        <rFont val="Nunito"/>
        <b/>
        <sz val="10.0"/>
      </rPr>
      <t xml:space="preserve"> </t>
    </r>
  </si>
  <si>
    <t xml:space="preserve">Dit model mag gebruikt worden voor voedseliniatieven zonder wettelijke toestemming. </t>
  </si>
  <si>
    <t xml:space="preserve">Wel wordt het gewaardeerd als je naar de gemeente Amsterdam (Opdrachtgever) en maker New Economy in naam van Pepijn Duijvestein verwijst </t>
  </si>
  <si>
    <t>TypeID</t>
  </si>
  <si>
    <t>TypeName</t>
  </si>
  <si>
    <t>Meals_per_year</t>
  </si>
  <si>
    <t>Households_per_week</t>
  </si>
  <si>
    <t>KgFood_per_year</t>
  </si>
  <si>
    <t>SchoolLearners</t>
  </si>
  <si>
    <t>Volunteers</t>
  </si>
  <si>
    <t>Referrals</t>
  </si>
  <si>
    <t>QALY</t>
  </si>
  <si>
    <t>Cases_Avoided</t>
  </si>
  <si>
    <t>Info</t>
  </si>
  <si>
    <t>ParamCode</t>
  </si>
  <si>
    <t>InputColIndex</t>
  </si>
  <si>
    <t>InputDesc</t>
  </si>
  <si>
    <t>PRICE_PER_KG</t>
  </si>
  <si>
    <t>kg voedsel verwerkt</t>
  </si>
  <si>
    <t>PRICE_PER_MEAL</t>
  </si>
  <si>
    <t>maaltijden geserveerd</t>
  </si>
  <si>
    <t>SCHOOLMEAL_PER_LEARNER</t>
  </si>
  <si>
    <t>leerlingen voorzien van schoolmaaltijden</t>
  </si>
  <si>
    <t>BESTAANS_VALUE_PER_HH</t>
  </si>
  <si>
    <t>huishoudens met structurele toegang tot voedsel</t>
  </si>
  <si>
    <t>RESTVALUE_PER_KG</t>
  </si>
  <si>
    <t>kg voedsel gered van verspilling</t>
  </si>
  <si>
    <t>CO2_PRICE_PER_TON</t>
  </si>
  <si>
    <t>kg voedsel gered (basis voor CO₂-besparing)</t>
  </si>
  <si>
    <t>ACTIVATION_PER_VOL</t>
  </si>
  <si>
    <t>vrijwilligers in activering of participatie</t>
  </si>
  <si>
    <t>VANGNET_PER_CASE</t>
  </si>
  <si>
    <t>vermijde casussen</t>
  </si>
  <si>
    <t>HEALTH_QALY_VALUE</t>
  </si>
  <si>
    <t>QALY-winst (gezondheid)</t>
  </si>
  <si>
    <t>SOCIETAL_CASE_VALUE</t>
  </si>
  <si>
    <t>💸 Besparing in portemonnee</t>
  </si>
  <si>
    <t>🍽️ Bestaanszekerheid</t>
  </si>
  <si>
    <t>🥕 Gered voedsel</t>
  </si>
  <si>
    <t>🌍 CO₂-reductie</t>
  </si>
  <si>
    <t>🌼 Activatie</t>
  </si>
  <si>
    <t>🛟 Vangnet</t>
  </si>
  <si>
    <t>❤️ Gezondheid</t>
  </si>
  <si>
    <t>🏥 Lasten</t>
  </si>
  <si>
    <t>Uitgifte van voedsel en/of maaltijd (voor mensen)</t>
  </si>
  <si>
    <t>BESTAANS_VALUE_PER_MEAL</t>
  </si>
  <si>
    <t>HEALTH_QALY_VALUE_MEAL</t>
  </si>
  <si>
    <t>Sociaal restaurant (gratis of kleine bijdrage t/m € 5) (voor mensen)</t>
  </si>
  <si>
    <t>Voedselverbindingsplek (uitgifte + sociaal restaurant + stadslandbouw)</t>
  </si>
  <si>
    <t>Stadslandbouw met productie speciaal voor sociale doelen</t>
  </si>
  <si>
    <t>Voedselhub die voedsel levert aan initiatieven</t>
  </si>
  <si>
    <t>INVOER PER INITIATIEF (vul alleen de rij van jouw type in)</t>
  </si>
  <si>
    <t>Laat de andere typen leeg (0). Het resultaat verschijnt in S02_RESULTATEN.</t>
  </si>
  <si>
    <t>Type (vast)</t>
  </si>
  <si>
    <t>Naam initiatief (invoer)</t>
  </si>
  <si>
    <t>Peiljaar (optioneel)</t>
  </si>
  <si>
    <t>Maaltijden per jaar (invoer)</t>
  </si>
  <si>
    <t>Huishoudens structureel per week (invoer)</t>
  </si>
  <si>
    <t>Kg voedsel gered per jaar (invoer)</t>
  </si>
  <si>
    <t>Vrijwilligers (aantal personen, gem.)</t>
  </si>
  <si>
    <t>Doorverwijzingen/signaleringen per jaar</t>
  </si>
  <si>
    <t>% gezonde maaltijden (0-100%)</t>
  </si>
  <si>
    <t>QALY (berekend)</t>
  </si>
  <si>
    <t>Cases voorkomen (proxy; = doorverwijzingen)</t>
  </si>
  <si>
    <t>Toelichting / bron (optioneel)</t>
  </si>
  <si>
    <t>TestNaamUitfigte/maaltijd</t>
  </si>
  <si>
    <t>2025</t>
  </si>
  <si>
    <t>TestNaamSocialRestaurant</t>
  </si>
  <si>
    <t>TestNaam3Voedselplek</t>
  </si>
  <si>
    <t>TestNaam4Stadslandbouw</t>
  </si>
  <si>
    <t>TestNaam5Voedselhub</t>
  </si>
  <si>
    <t>🌼 Activatie en persoonlijke ontwikkeling</t>
  </si>
  <si>
    <t>🛟 Vangnetfunctie</t>
  </si>
  <si>
    <t>🏥 Reductie maatschappelijke lasten</t>
  </si>
  <si>
    <t>Initiative</t>
  </si>
  <si>
    <t>💸 Bruto</t>
  </si>
  <si>
    <t>💸 Netto</t>
  </si>
  <si>
    <t>🍽️ Bruto</t>
  </si>
  <si>
    <t>🍽️ Netto</t>
  </si>
  <si>
    <t>🥕 Bruto</t>
  </si>
  <si>
    <t>🥕 Netto</t>
  </si>
  <si>
    <t>🌍 Bruto</t>
  </si>
  <si>
    <t>🌍 Netto</t>
  </si>
  <si>
    <t>🌼 Bruto</t>
  </si>
  <si>
    <t>🌼 Netto</t>
  </si>
  <si>
    <t>🛟 Bruto</t>
  </si>
  <si>
    <t>🛟 Netto</t>
  </si>
  <si>
    <t>❤️ Bruto</t>
  </si>
  <si>
    <t>❤️ Netto</t>
  </si>
  <si>
    <t>🏥 Bruto</t>
  </si>
  <si>
    <t>🏥 Netto</t>
  </si>
  <si>
    <t>Totaal Bruto</t>
  </si>
  <si>
    <t>Totaal Netto</t>
  </si>
  <si>
    <t>Effectcategorie</t>
  </si>
  <si>
    <t>Wat wordt berekend?</t>
  </si>
  <si>
    <t>Waarde (€ / eenheid)</t>
  </si>
  <si>
    <t>Totale waarde (€)</t>
  </si>
  <si>
    <t>Toelichting en bron</t>
  </si>
  <si>
    <t>Marktwaarde voedsel minus bijdrage</t>
  </si>
  <si>
    <t>Structurele toegang tot voedsel (50% van de tijd, 20% van budget)</t>
  </si>
  <si>
    <t>Waarde van voedsel dat anders verloren zou gaan</t>
  </si>
  <si>
    <t>Klimaatwaarde vermeden uitstoot</t>
  </si>
  <si>
    <t>Vrijwilligers die zich ontwikkelen</t>
  </si>
  <si>
    <t>Vermeden maatschappelijke hulp</t>
  </si>
  <si>
    <t>Gezondere voeding + dagstructuur</t>
  </si>
  <si>
    <t>Minder formele hulp door informele signalering</t>
  </si>
  <si>
    <t>-</t>
  </si>
  <si>
    <t>2.2.1 Voedselbonnen via Rode Kruis</t>
  </si>
  <si>
    <t>2.2.2 Professionele keukenruimte voor initiatieven en buurtmaaltijden</t>
  </si>
  <si>
    <t>Structurele toegang tot voedsel</t>
  </si>
  <si>
    <t>2.2.3 Elektrische bussen voor logistiek van voedseloverschotten</t>
  </si>
  <si>
    <t>2.2.4 Koelkasten op straat als toegankelijke voedselpunten</t>
  </si>
  <si>
    <t>2.2.5 Stadslandbouw voor voedseluitgifte aan kwetsbare groepen</t>
  </si>
  <si>
    <t>2.2.6 Incubatorprogramma voor verbreding naar voedselverbindingsplekken (gehele stad)</t>
  </si>
  <si>
    <t>2.2.7 Schoolmaaltijden</t>
  </si>
  <si>
    <t>2.2.8 Stadspasactie: Veggiebox (korting op groente/fruit)</t>
  </si>
  <si>
    <t>2.2.9 Subsidie voor voedselhub (zoals Voedselcirkel Amsterdam)</t>
  </si>
  <si>
    <t>2.2.10 Voedselcoördinator (kwartiermaker cq regisseur op stads- en stadsdeelniveau)</t>
  </si>
  <si>
    <t>2.2.11 Netwerkcoördinator voor voedselinitiatieven (extern, onafhankelijk)</t>
  </si>
  <si>
    <t>2.2.12 Donatieplicht voor supermarkten en groothandels</t>
  </si>
  <si>
    <t>2.2.13 Stedelijk fonds voor co-financiering van voedselinitiatieven</t>
  </si>
  <si>
    <t>2.2.14 Facilitaire coöperatie als ANBI-koepel voor fondsenwerving</t>
  </si>
  <si>
    <t>tot Voedselinitiatieven Amsterdam‑Noord</t>
  </si>
  <si>
    <t>Doelgroep</t>
  </si>
  <si>
    <t>Definitie</t>
  </si>
  <si>
    <t>Indicator</t>
  </si>
  <si>
    <t>Waarde NL</t>
  </si>
  <si>
    <t>Bron</t>
  </si>
  <si>
    <t>Waarde Amsterdam-Noord</t>
  </si>
  <si>
    <t>Opmerking datagap</t>
  </si>
  <si>
    <t>Jongvolwassenen</t>
  </si>
  <si>
    <t>16–25 jaar (GGD-definitie GMJV 2024)</t>
  </si>
  <si>
    <t>Moeite met rondkomen</t>
  </si>
  <si>
    <t>28% (2024)</t>
  </si>
  <si>
    <t>GMJV tabellenboek, NL-kolom</t>
  </si>
  <si>
    <t>n.v.t.</t>
  </si>
  <si>
    <t>–</t>
  </si>
  <si>
    <t>Proxy voor risico op voedselonzekerheid. Specifieke VO-maat voor 18–35 ontbreekt. (GGD Amsterdam)</t>
  </si>
  <si>
    <t>Alleenstaanden</t>
  </si>
  <si>
    <t>Huishoudtype: 1-persoonshuishouden</t>
  </si>
  <si>
    <t>Relatief risicoprofiel voedselarmoede</t>
  </si>
  <si>
    <t>n.b.</t>
  </si>
  <si>
    <t>Kwantitatief cijfer per huishd-type ontbreekt in open bronnen. Landelijke survey-indicaties aanwezig, maar geen harde VO-prevalentie per type. (Rode Kruis Nederland)</t>
  </si>
  <si>
    <t>Gezinnen met kinderen (focus: eenouder)</t>
  </si>
  <si>
    <t>Huishoudens met minderjarige(n)</t>
  </si>
  <si>
    <t>Financiële kwetsbaarheid als risicofactor</t>
  </si>
  <si>
    <t>—</t>
  </si>
  <si>
    <t>Indicator is “kwetsbaarheidsstatus” als risicoproxy, geen directe VO-prevalentie. (Amsterdam Research and Statistics)</t>
  </si>
  <si>
    <t>Inwoners met lage inkomens</t>
  </si>
  <si>
    <t>Inkomensgroep tot €1.350 p.m. (O&amp;S-enquête)</t>
  </si>
  <si>
    <t>“Niet genoeg geld voor een gezonde maaltijd” (vaak/soms)</t>
  </si>
  <si>
    <t>Noord: 29% voldoet aan fruitnorm vs 31% stad (context indicator)</t>
  </si>
  <si>
    <t>O&amp;S Gezonde voedselomgeving</t>
  </si>
  <si>
    <t>Directe uitsplitsing “niet genoeg geld” naar stadsdeel niet gepubliceerd, fruitnorm gebruikt als context. (cms.onderzoek-en-statistiek.nl)</t>
  </si>
  <si>
    <t>Gebruik voedselhulp</t>
  </si>
  <si>
    <t>Personen met voedselbanksteun</t>
  </si>
  <si>
    <t>Aantal geholpen personen</t>
  </si>
  <si>
    <t>144.750 (2024)</t>
  </si>
  <si>
    <t>NOS samenvatting VBN-cijfers</t>
  </si>
  <si>
    <t>Jaarcijfers VBN: daarnaast schatting 540.000 mensen met hulpbehoefte die vaak niet bereikt worden. (NOS, Vereniging van Voedselbanken Nederland)</t>
  </si>
  <si>
    <t>Parameter / waarde per eenheid</t>
  </si>
  <si>
    <t>Bron (jaar)</t>
  </si>
  <si>
    <t>Gebruik in berekening</t>
  </si>
  <si>
    <t>💸 Besparing in portemonnee (voedsel)</t>
  </si>
  <si>
    <t>€ 5,56/kg herverdeeld voedsel – afgeleid uit de minimale kosten voor een warme maaltijd (€ 2,63) gedeeld door 0,45 kg</t>
  </si>
  <si>
    <t>Nibud &amp; Voedingscentrum (2024)</t>
  </si>
  <si>
    <t>Vermenigvuldigd met kg voedsel om de waarde van gered voedsel voor gebruikers te schatten.</t>
  </si>
  <si>
    <t>💸 Besparing in portemonnee (maaltijden)</t>
  </si>
  <si>
    <t>€ 2,63/maaltijd</t>
  </si>
  <si>
    <t>Gebruikt voor sociale restaurants; aantal maaltijden × € 2,63.</t>
  </si>
  <si>
    <t>€ 1 750/huishouden/jaar (≈ 20 % van het Nibud-bestaansbudget van € 2 325)</t>
  </si>
  <si>
    <t>Nibud &amp; UWV</t>
  </si>
  <si>
    <t>Vermenigvuldigd met het aantal huishoudens dat structureel wordt bediend; geeft waarde van voedselzekerheid.</t>
  </si>
  <si>
    <t>€ 2/kg gered voedsel</t>
  </si>
  <si>
    <t>RIVM &amp; Wageningen UR (2024)</t>
  </si>
  <si>
    <t>Weerspiegelt dat gered voedsel restwaarde heeft in andere ketens.</t>
  </si>
  <si>
    <t>2,5 kg CO₂/kg voedsel × € 250/ton CO₂</t>
  </si>
  <si>
    <t>RIVM &amp; CE Delft (2021)</t>
  </si>
  <si>
    <t>Kg voedsel × 2,5 kg CO₂ × € 250/ton om klimaatvoordelen te berekenen.</t>
  </si>
  <si>
    <t>€ 3 500/vrijwilliger/jaar</t>
  </si>
  <si>
    <t>CBS &amp; Movisie (2022)</t>
  </si>
  <si>
    <t>Aantal actieve vrijwilligers × € 3 500; waarde van activering en dagbesteding.</t>
  </si>
  <si>
    <t>€ 1 750 per casus</t>
  </si>
  <si>
    <t>Trimbos &amp; CPB/PBL (2021)</t>
  </si>
  <si>
    <t>Aantal doorverwijzingen × € 1 750; waarde van informele steun en voorkomen van escalatie.</t>
  </si>
  <si>
    <t>€ 15 000 per QALY (centrale waarde)</t>
  </si>
  <si>
    <t>RIVM &amp; Zorginstituut Nederland</t>
  </si>
  <si>
    <t>Geschatte QALY‑winst × € 15 000; drukt gezondheidswinst uit.</t>
  </si>
  <si>
    <t>€ 3 000 per vermeden casus</t>
  </si>
  <si>
    <t>SCP &amp; CPB/PBL (2019)</t>
  </si>
  <si>
    <t>Aantal vermeden formele hulptrajecten × € 3 000.</t>
  </si>
  <si>
    <t>Overlapcorrecties</t>
  </si>
  <si>
    <t>25 % (besparing), 30 % (bestaanszekerheid), 20 % (gezondheid), etc.</t>
  </si>
  <si>
    <t>Expertinschattingen (parameterlijst)</t>
  </si>
  <si>
    <t>Verminderen dubbel getelde baten wanneer effecten overlappen (bijv. besparing en bestaanszekerheid).</t>
  </si>
  <si>
    <t>Besparing in portemonnee (voedsel)</t>
  </si>
  <si>
    <t>Besparing in portemonnee (maaltijd)</t>
  </si>
  <si>
    <t>Type initiatief</t>
  </si>
  <si>
    <t>Totaal netto (€/jaar)</t>
  </si>
  <si>
    <t>Toelichting</t>
  </si>
  <si>
    <t>Uitgiftepunten (incl. boodschappenbonnen)</t>
  </si>
  <si>
    <t>Grootste bijdrage, dankzij omvangrijke voedselstromen en hoge bestaanszekerheids- en vangnetwaarde.</t>
  </si>
  <si>
    <t>Sociale restaurants (gratis/≤ € 5)</t>
  </si>
  <si>
    <t>Activatie en sociale cohesie leveren een aanzienlijke bijdrage na correctie voor overlap.</t>
  </si>
  <si>
    <t>Voedselverbindingsplekken</t>
  </si>
  <si>
    <t>Hoewel de voedselstroom klein is, blijven de vangnet- en bestaanszekerheidswaarde ook na correctie substantieel.</t>
  </si>
  <si>
    <t>Stadslandbouw (productie voor sociale doelen)</t>
  </si>
  <si>
    <t>Waarde komt vooral uit activatie en gezondheidswinst; geen food‑waste component.</t>
  </si>
  <si>
    <t>Voedselhub (levering aan initiatieven)</t>
  </si>
  <si>
    <t>Restwaarde en CO₂‑winst van gered voedsel en indirecte bestaanszekerheid; de besparing voor huishoudens wordt bij ontvangende initiatieven geboekt.</t>
  </si>
  <si>
    <t>Totaal netto</t>
  </si>
  <si>
    <t>Som van alle nettowaarden over de vijf categorieën initiatieven.</t>
  </si>
  <si>
    <t>Type voor MKBA</t>
  </si>
  <si>
    <t>Totale kosten (circa)</t>
  </si>
  <si>
    <t>Betaald door gemeente</t>
  </si>
  <si>
    <t>Netto maatschappelijke waarde (uit 1.7.6)</t>
  </si>
  <si>
    <t>Baten/kosten‑ratio*</t>
  </si>
  <si>
    <t>Uitgifte voedsel en/of maaltijd</t>
  </si>
  <si>
    <t>€ 949 924</t>
  </si>
  <si>
    <t>€ 491 025</t>
  </si>
  <si>
    <t>€ 8 864 084</t>
  </si>
  <si>
    <t>≈ 9,3</t>
  </si>
  <si>
    <t>Boodschappenbonnen Rode Kruis (opgenomen in uitgifte)</t>
  </si>
  <si>
    <t>€ 279 500</t>
  </si>
  <si>
    <t>€ 243 133</t>
  </si>
  <si>
    <t>(in bovenstaand totaal)</t>
  </si>
  <si>
    <t>Sociaal restaurant (gratis/≤ € 5)</t>
  </si>
  <si>
    <t>€ 105 402</t>
  </si>
  <si>
    <t>€ 89 592</t>
  </si>
  <si>
    <t>€ 2 349 446</t>
  </si>
  <si>
    <t>≈ 22,3</t>
  </si>
  <si>
    <t>Voedselverbindingsplek</t>
  </si>
  <si>
    <t>€ 345 000</t>
  </si>
  <si>
    <t>€ 99 420</t>
  </si>
  <si>
    <t>€ 1 904 117</t>
  </si>
  <si>
    <t>≈ 5,5</t>
  </si>
  <si>
    <t>Stadslandbouw</t>
  </si>
  <si>
    <t>€ 15 750</t>
  </si>
  <si>
    <t>(geen subsidiedata)</t>
  </si>
  <si>
    <t>€ 1 131 202</t>
  </si>
  <si>
    <t>≈ 71,9</t>
  </si>
  <si>
    <t>Voedselhub</t>
  </si>
  <si>
    <t>(gegevens niet opgegeven)</t>
  </si>
  <si>
    <t>€ 752 625</t>
  </si>
  <si>
    <t>Totaal</t>
  </si>
  <si>
    <t>€ 1 695 576</t>
  </si>
  <si>
    <t>€ 923 169</t>
  </si>
  <si>
    <t>€ 15 001 474</t>
  </si>
  <si>
    <t>Nr.</t>
  </si>
  <si>
    <t>Interventie</t>
  </si>
  <si>
    <t>Transitiefase</t>
  </si>
  <si>
    <t>Active breakdown</t>
  </si>
  <si>
    <t>2.2.1</t>
  </si>
  <si>
    <t xml:space="preserve">Voedselbonnen via Rode Kruis </t>
  </si>
  <si>
    <t>Voorontwikkeling</t>
  </si>
  <si>
    <t>Ja</t>
  </si>
  <si>
    <t>2.2.2</t>
  </si>
  <si>
    <t>Professionele keukenruimte</t>
  </si>
  <si>
    <t>Nee</t>
  </si>
  <si>
    <t>2.2.3</t>
  </si>
  <si>
    <t>Elektrische bussen voor logistiek van voedseloverschotten</t>
  </si>
  <si>
    <t>2.2.4</t>
  </si>
  <si>
    <t>Koelkasten op straat</t>
  </si>
  <si>
    <t>2.2.5</t>
  </si>
  <si>
    <t>Stadslandbouw voor voedseluitgifte</t>
  </si>
  <si>
    <t>2.2.6</t>
  </si>
  <si>
    <t>Incubator voedselverbindingsplekken</t>
  </si>
  <si>
    <t>Doorbraak</t>
  </si>
  <si>
    <t>2.2.7</t>
  </si>
  <si>
    <t>Schoolmaaltijden</t>
  </si>
  <si>
    <t>2.2.8</t>
  </si>
  <si>
    <t>Stadspasactie: Veggiebox</t>
  </si>
  <si>
    <t>2.2.9</t>
  </si>
  <si>
    <t>Subsidie voor voedselhub (Voedselcirkel)</t>
  </si>
  <si>
    <t>2.2.10</t>
  </si>
  <si>
    <t>Voedselcoördinator (regie)</t>
  </si>
  <si>
    <t>Versnelling</t>
  </si>
  <si>
    <t>2.2.11</t>
  </si>
  <si>
    <t>Netwerkcoördinator (extern)</t>
  </si>
  <si>
    <t>2.2.12</t>
  </si>
  <si>
    <t>Donatieplicht supermarkten en groothandels</t>
  </si>
  <si>
    <t>2.2.13</t>
  </si>
  <si>
    <t>Stedelijk fonds co-financiering voedselinitiatieven</t>
  </si>
  <si>
    <t>Stabilisatie</t>
  </si>
  <si>
    <t>2.2.14</t>
  </si>
  <si>
    <t>Facilitaire coöperatie (ANBI-koepel)</t>
  </si>
  <si>
    <t>Variant</t>
  </si>
  <si>
    <t>Totale jaarlijkse kosten (× € mln)</t>
  </si>
  <si>
    <t>Jaarlijkse kosten gemeente (× € mln)</t>
  </si>
  <si>
    <t>B/K‑ratio (alle kosten)</t>
  </si>
  <si>
    <t>Basis</t>
  </si>
  <si>
    <t>2.2.2 Professionele keuken</t>
  </si>
  <si>
    <t>0.13</t>
  </si>
  <si>
    <t>6.7</t>
  </si>
  <si>
    <t>2.2.3 Elektrische logistiek</t>
  </si>
  <si>
    <t>0.06</t>
  </si>
  <si>
    <t>0.03</t>
  </si>
  <si>
    <t>2.2.4 Straatkoelkasten</t>
  </si>
  <si>
    <t>2.2.5 Stadslandbouw</t>
  </si>
  <si>
    <t>0.05</t>
  </si>
  <si>
    <t>2.2.6 Incubator voedselverbindingsplekken</t>
  </si>
  <si>
    <t>1.04</t>
  </si>
  <si>
    <t>2.2.8 Stadspasactie Veggiebox</t>
  </si>
  <si>
    <t>3.5</t>
  </si>
  <si>
    <t>2.2.9 Subsidie voedselhub</t>
  </si>
  <si>
    <t>10.5</t>
  </si>
  <si>
    <t>2.2.10 Voedselcoördinator</t>
  </si>
  <si>
    <t>2.2.12 Donatieplicht supermarkten</t>
  </si>
  <si>
    <t>0.26</t>
  </si>
  <si>
    <t>0.16</t>
  </si>
  <si>
    <t>2.2.13 Stedelijk fonds</t>
  </si>
  <si>
    <t>2.05</t>
  </si>
  <si>
    <t>2.9</t>
  </si>
  <si>
    <t>2.2.14 Facilitaire coöperatie</t>
  </si>
  <si>
    <t>2.8</t>
  </si>
  <si>
    <t>26.5</t>
  </si>
  <si>
    <t>0.04</t>
  </si>
  <si>
    <t>7.5</t>
  </si>
  <si>
    <t>0.75</t>
  </si>
  <si>
    <t>2.2.11 Netwerkcoördinator</t>
  </si>
  <si>
    <t>17.9</t>
  </si>
  <si>
    <t>0.24</t>
  </si>
  <si>
    <t>0.14</t>
  </si>
  <si>
    <t>2.4</t>
  </si>
  <si>
    <t>3.2</t>
  </si>
  <si>
    <t>Totale kosten 4 jaar (× € mln)</t>
  </si>
  <si>
    <t>Gemeente kosten basis (× € mln)</t>
  </si>
  <si>
    <t>B/K basis</t>
  </si>
  <si>
    <t>Gemeente kosten 10% (× € mln)</t>
  </si>
  <si>
    <t>B/K 10%</t>
  </si>
  <si>
    <t>5.0</t>
  </si>
  <si>
    <t>0.1</t>
  </si>
  <si>
    <t>5.7</t>
  </si>
  <si>
    <t>32.6</t>
  </si>
  <si>
    <t>8.7</t>
  </si>
  <si>
    <t>2.0</t>
  </si>
  <si>
    <t>0.72</t>
  </si>
  <si>
    <t>2.6</t>
  </si>
  <si>
    <t>40.7</t>
  </si>
  <si>
    <t>10.1</t>
  </si>
  <si>
    <t>5.25</t>
  </si>
  <si>
    <t>0.32</t>
  </si>
  <si>
    <t>1.7</t>
  </si>
  <si>
    <t>10.3</t>
  </si>
  <si>
    <t>3.0</t>
  </si>
  <si>
    <t>0.48</t>
  </si>
  <si>
    <t>1.9</t>
  </si>
  <si>
    <t>Totale kosten per jaar (× € mln)</t>
  </si>
  <si>
    <t>Gemeente kosten per jaar (× € mln)</t>
  </si>
  <si>
    <t>Gemeente kosten 10% per jaar (× € mln)</t>
  </si>
  <si>
    <t>0.29</t>
  </si>
  <si>
    <t>0.09</t>
  </si>
  <si>
    <t>0.18</t>
  </si>
  <si>
    <t>2.23</t>
  </si>
  <si>
    <t>0.39</t>
  </si>
  <si>
    <t>0.08</t>
  </si>
  <si>
    <t>0.12</t>
  </si>
  <si>
    <t>Totale kosten basis 
 (× € mln)</t>
  </si>
  <si>
    <t>3.6</t>
  </si>
  <si>
    <t>9.6</t>
  </si>
  <si>
    <t>0.01</t>
  </si>
  <si>
    <t>68.0</t>
  </si>
  <si>
    <t>0.0</t>
  </si>
  <si>
    <t>53.0</t>
  </si>
  <si>
    <t>0.02</t>
  </si>
  <si>
    <t>29.9</t>
  </si>
  <si>
    <t>23.9</t>
  </si>
  <si>
    <t>9.0</t>
  </si>
  <si>
    <t>23.0</t>
  </si>
  <si>
    <t>1.25</t>
  </si>
  <si>
    <t>4.16</t>
  </si>
  <si>
    <t>0.17</t>
  </si>
  <si>
    <t>4.5</t>
  </si>
  <si>
    <t>0.15</t>
  </si>
  <si>
    <t>27.0</t>
  </si>
  <si>
    <t>33.0</t>
  </si>
  <si>
    <t>0.07</t>
  </si>
  <si>
    <t>18.0</t>
  </si>
  <si>
    <t>22.0</t>
  </si>
  <si>
    <t>1.0</t>
  </si>
  <si>
    <t>5.9</t>
  </si>
  <si>
    <t>4.2</t>
  </si>
  <si>
    <t>4.6</t>
  </si>
  <si>
    <t>Totale kosten basis (× € mln)</t>
  </si>
  <si>
    <t>Groep</t>
  </si>
  <si>
    <t>Baten</t>
  </si>
  <si>
    <t>Kosten/inzet</t>
  </si>
  <si>
    <t>Minima / voedselonzekere huishoudens</t>
  </si>
  <si>
    <t>Besparing op voedselbudget; verbeterde gezondheid; grotere bestaanszekerheid</t>
  </si>
  <si>
    <t>Geen directe kosten; wel eigen tijd</t>
  </si>
  <si>
    <t>Vrijwilligers</t>
  </si>
  <si>
    <t>Sociale contacten, activering, werkervaring</t>
  </si>
  <si>
    <t>Onbetaalde inzet; incidentele reiskosten</t>
  </si>
  <si>
    <t>Gemeente</t>
  </si>
  <si>
    <t>Minder armoede‑ en zorgkosten; lagere milieuschade</t>
  </si>
  <si>
    <t>Subsidies en ondersteuning (~€ 0,92 mln)</t>
  </si>
  <si>
    <t>Fondsen/maatschappelijke organisaties</t>
  </si>
  <si>
    <t>Maatschappelijke impact; reputatiewaarde</t>
  </si>
  <si>
    <t>Donaties en in‑kind bijdragen (~€ 0,78 mln)</t>
  </si>
  <si>
    <t>Parameter</t>
  </si>
  <si>
    <t>Value</t>
  </si>
  <si>
    <t>Unit</t>
  </si>
  <si>
    <t>Source</t>
  </si>
  <si>
    <t>Parameter code</t>
  </si>
  <si>
    <t>Bron info</t>
  </si>
  <si>
    <t>URL 1</t>
  </si>
  <si>
    <t>URL 2</t>
  </si>
  <si>
    <t>URL 3</t>
  </si>
  <si>
    <t>Method</t>
  </si>
  <si>
    <t>Input vorm</t>
  </si>
  <si>
    <t>€/kg</t>
  </si>
  <si>
    <t>PC-1</t>
  </si>
  <si>
    <t>Minimale kosten warme maaltijd en referentievoedingen</t>
  </si>
  <si>
    <t>https://www.nibud.nl/onderwerpen/uitgaven/huishoudelijke-uitgaven</t>
  </si>
  <si>
    <t>https://www.voedingscentrum.nl/</t>
  </si>
  <si>
    <t>€2,63 per maaltijd ÷ 0,45 kg</t>
  </si>
  <si>
    <t>Besparing per kg verstrekt voedsel</t>
  </si>
  <si>
    <t>kg voedsel</t>
  </si>
  <si>
    <t>€/maaltijd</t>
  </si>
  <si>
    <t>PC-2</t>
  </si>
  <si>
    <t>Minimale kosten warme maaltijd</t>
  </si>
  <si>
    <t>Minimale kosten warme maaltijd (Nibud/Voedingscentrum)</t>
  </si>
  <si>
    <t>Besparing per warme maaltijd</t>
  </si>
  <si>
    <t>maaltijden</t>
  </si>
  <si>
    <t>€/leerling·jaar</t>
  </si>
  <si>
    <t>PC-3</t>
  </si>
  <si>
    <t>Schoolmaaltijden (40 weken × 4 maaltijden/week)</t>
  </si>
  <si>
    <t>40 weken × 4 maaltijden/week × €2,63/maaltijd</t>
  </si>
  <si>
    <t>Kosten schoolmaaltijden per leerling per jaar</t>
  </si>
  <si>
    <t>leerlingen</t>
  </si>
  <si>
    <t>€/hh/week·jaar</t>
  </si>
  <si>
    <t>PC- 26</t>
  </si>
  <si>
    <t>Lagere inkomens besteden ~14–19 % van hun budget aan voedinglongreads.cbs.nlstatbel.fgov.be; de bestaanszekerheidsbegroting bedraagt 1 750 €/hh/jaar</t>
  </si>
  <si>
    <t>https://longreads.cbs.nl/nederland-in-cijfers-2023/welk-deel-van-het-inkomen-ging-in-1936-naar-voeding/</t>
  </si>
  <si>
    <t>https://statbel.fgov.be/nl/themas/huishoudens/huishoudbudget</t>
  </si>
  <si>
    <t>https://www.nibud.nl/onderwerpen/uitgaven/huishoudelijke-uitgaven/</t>
  </si>
  <si>
    <t>20 % van het bestaanszekerheidsbudget (2.325,00 €) wordt als voedselbudget genomen</t>
  </si>
  <si>
    <t>Voedingsbudget hh binnen het bestaanszekerheidsbudget voor 50% van de maaltijden, invloed op 20% budget (48weken per jaar)</t>
  </si>
  <si>
    <t>hh wekelijks</t>
  </si>
  <si>
    <t>maand bedrag 0,2 daarvan allocatie eten, delen door 4 naar week. 50% van eten via, 48 weken per jaar</t>
  </si>
  <si>
    <t>RIVM &amp; Wageningen UR</t>
  </si>
  <si>
    <t>PC- 5</t>
  </si>
  <si>
    <t>Studies voedselverspilling; conservatieve restwaarde</t>
  </si>
  <si>
    <t>https://www.rivm.nl/voedselverspilling</t>
  </si>
  <si>
    <t>Geschat 2 €/kg restwaarde gered voedsel</t>
  </si>
  <si>
    <t>Restwaarde per kg gered voedsel</t>
  </si>
  <si>
    <t>CO2_FACTOR_KG_PER_KGFOOD</t>
  </si>
  <si>
    <t>kg CO2/kg voedsel</t>
  </si>
  <si>
    <t>RIVM</t>
  </si>
  <si>
    <t>PC-6</t>
  </si>
  <si>
    <t>Gemiddelde uitstoot per kg voedsel</t>
  </si>
  <si>
    <t>https://www.rivm.nl/voedsel-en-voeding</t>
  </si>
  <si>
    <t>Gemiddelde CO₂-uitstoot per kg voedsel</t>
  </si>
  <si>
    <t>CO₂-uitstoot per kg voedsel</t>
  </si>
  <si>
    <t>€/ton CO₂</t>
  </si>
  <si>
    <t>CE Delft (2021)</t>
  </si>
  <si>
    <t>PC-7</t>
  </si>
  <si>
    <t>Sociale kostprijs CO₂</t>
  </si>
  <si>
    <t>https://cedelft.eu</t>
  </si>
  <si>
    <t>Sociale kosten per ton CO₂</t>
  </si>
  <si>
    <t>Waarde CO₂-reductie per ton</t>
  </si>
  <si>
    <t>ton CO2</t>
  </si>
  <si>
    <t>€/vrijwilliger·jaar</t>
  </si>
  <si>
    <t>SenseGuide; Uilenspel; Oranjefonds; NOV; VCA; UNV; Volunteers Malta; Idealist; Understanding Society</t>
  </si>
  <si>
    <t>PC-10</t>
  </si>
  <si>
    <t>Vrijwilligerswerk vergroot zelfvertrouwen, ontwikkelt nieuwe vaardigheden, verbetert mentale gezondheid en vergroot netwerken. Werkgevers zien vrijwilligerservaring als een sterk signaal; sollicitanten met vrijwilligerswerk worden 33 % vaker uitgenodigd voor een gesprek. Professionals die vrijwilligerswerk doen verdienen gemiddeld ongeveer € 2 300 extra per jaar. In combinatie met een welbevindenverbetering van ca. 0,05 QALY (≈ € 1 000–4 000), resulteert dit in een totale maatschappelijke waarde van circa € 3 500 per vrijwilliger per jaar.</t>
  </si>
  <si>
    <t>https://www.senseguide.nl/verhalen/persoonlijke-ontwikkeling-inwoners-afstand-arbeidsmarkt</t>
  </si>
  <si>
    <t>https://www.uilenspel.be/nl/5-voordelen-voor-jezelf-om-vrijwilligerswerk-te-doen</t>
  </si>
  <si>
    <t>https://kennisplatform.oranjefonds.nl/vrijwilligers-werven-zo-doe-je-dat-nu-en-de-toekomst</t>
  </si>
  <si>
    <t>Gemiddelde loonwinst van vrijwilligers (≈ € 2 300/jaar) + geschatte monetisering van welzijnsverbetering (≈ € 1 200/jaar) = ongeveer € 3 500.</t>
  </si>
  <si>
    <t>Waarde van activatie en persoonlijke ontwikkeling per vrijwilliger per jaar</t>
  </si>
  <si>
    <t>Aantal vrijwilligers</t>
  </si>
  <si>
    <t>€/casus</t>
  </si>
  <si>
    <t>Trimbos &amp; CPB/PBL</t>
  </si>
  <si>
    <t>PC-9</t>
  </si>
  <si>
    <t>Gemiddelde kosten sociale/psychische hulpverlening</t>
  </si>
  <si>
    <t>https://www.trimbos.nl/</t>
  </si>
  <si>
    <t>https://www.cpb.nl/publicatie/brede-welvaart-in-kaart-2021</t>
  </si>
  <si>
    <t>Gemiddelde interventiekosten per casus</t>
  </si>
  <si>
    <t>Waarde vermeden zorg per casus</t>
  </si>
  <si>
    <t>mensen</t>
  </si>
  <si>
    <t>€/QALY</t>
  </si>
  <si>
    <t>ZIN; ZonMw</t>
  </si>
  <si>
    <t>Centrale werkwaarde. ZIN geeft bandbreedte 20k/50k/80k; ZonMw adviseert voor preventie €50.000/QALY zolang er geen nieuw bedrag is vastgesteld.</t>
  </si>
  <si>
    <t>https://www.zorginstituutnederland.nl/documenten/2024/11/26/beoordelingskader-kosteneffectiviteit-van-zorg</t>
  </si>
  <si>
    <t>https://www.zorginstituutnederland.nl/binaries/zinl/documenten/rapport/2024/11/26/beoordelingskader-kosteneffectiviteit-van-zorg/Beoordelingskader%2Bkosteneffectiviteit%2Bvan%2Bzorg.pdf</t>
  </si>
  <si>
    <t>https://www.zonmw.nl/sites/zonmw/files/2024-01/Preventie-op-waarde-schatten---Advies-technische-werkgroep-kosten-baten-preventie-dec-23_DEF.pdf</t>
  </si>
  <si>
    <t>Richtwaarde voor monetariseren van gezondheidswinst</t>
  </si>
  <si>
    <t>Waarde gezondheid per QALY (MID)</t>
  </si>
  <si>
    <t>SCP &amp; CPB/PBL</t>
  </si>
  <si>
    <t>PC-11</t>
  </si>
  <si>
    <t>Gemiddelde maatschappelijke kosten per casus</t>
  </si>
  <si>
    <t>https://www.scp.nl/</t>
  </si>
  <si>
    <t>Waarde maatschappelijke besparing per casus</t>
  </si>
  <si>
    <t>casus</t>
  </si>
  <si>
    <t>OVERLAP_BESTED</t>
  </si>
  <si>
    <t>%</t>
  </si>
  <si>
    <t>Expertinschatting</t>
  </si>
  <si>
    <t>PC-12</t>
  </si>
  <si>
    <t>Veronderstelde overlap 25%</t>
  </si>
  <si>
    <t>Correctiefactor 25% voor besparing</t>
  </si>
  <si>
    <t>Correctiefactor besparing</t>
  </si>
  <si>
    <t>procent</t>
  </si>
  <si>
    <t>OVERLAP_BESTAANS</t>
  </si>
  <si>
    <t>PC-13</t>
  </si>
  <si>
    <t>Veronderstelde overlap 30%</t>
  </si>
  <si>
    <t>Correctiefactor 30% voor bestaanszekerheid</t>
  </si>
  <si>
    <t>Correctiefactor bestaanszekerheid</t>
  </si>
  <si>
    <t>OVERLAP_GERED</t>
  </si>
  <si>
    <t>PC-14</t>
  </si>
  <si>
    <t>Geen overlap verondersteld</t>
  </si>
  <si>
    <t>Geen correctie</t>
  </si>
  <si>
    <t>Correctiefactor gered voedsel</t>
  </si>
  <si>
    <t>OVERLAP_CO2</t>
  </si>
  <si>
    <t>PC-15</t>
  </si>
  <si>
    <t>Correctiefactor CO₂</t>
  </si>
  <si>
    <t>OVERLAP_ACTIVATION</t>
  </si>
  <si>
    <t>PC-16</t>
  </si>
  <si>
    <t>Aangenomen overlapbedrag €125</t>
  </si>
  <si>
    <t>Correctiebedrag 125 euro</t>
  </si>
  <si>
    <t>Overlap vrijwilligerswerk</t>
  </si>
  <si>
    <t>vrijwilligers</t>
  </si>
  <si>
    <t>OVERLAP_VANGNET</t>
  </si>
  <si>
    <t>PC-17</t>
  </si>
  <si>
    <t>Aangenomen overlapbedrag €325</t>
  </si>
  <si>
    <t>Correctiebedrag 325 euro</t>
  </si>
  <si>
    <t>Overlap vangnet</t>
  </si>
  <si>
    <t>OVERLAP_GEZOND</t>
  </si>
  <si>
    <t>PC-18</t>
  </si>
  <si>
    <t>Veronderstelde overlap 20%</t>
  </si>
  <si>
    <t>Correctiefactor 20%</t>
  </si>
  <si>
    <t>Correctiefactor gezondheid</t>
  </si>
  <si>
    <t>OVERLAP_LASTEN</t>
  </si>
  <si>
    <t>PC-19</t>
  </si>
  <si>
    <t>Correctiefactor 25%</t>
  </si>
  <si>
    <t>Correctiefactor lasten</t>
  </si>
  <si>
    <t>BESTAANS_VALUE_PER_PP</t>
  </si>
  <si>
    <t>€/pers·jaar</t>
  </si>
  <si>
    <t>In Amsterdam telt een gezin gemiddeld 1,8 personen</t>
  </si>
  <si>
    <t>Gemeente Amsterdam in cijfers en grafieken | AlleCijfers.nl</t>
  </si>
  <si>
    <t>1750/1,8 = 97</t>
  </si>
  <si>
    <t>Waarde bestaanszekerheid per persoon per jaar</t>
  </si>
  <si>
    <t>personen</t>
  </si>
  <si>
    <t>X</t>
  </si>
  <si>
    <t>https://allecijfers.nl/gemeente/amsterdam/</t>
  </si>
  <si>
    <t>n.v.t. (rij beschikbaar voor extra parameters)</t>
  </si>
  <si>
    <t>€/deelnemer</t>
  </si>
  <si>
    <t>Gemeente Amsterdam &amp; MKBA-praktijk</t>
  </si>
  <si>
    <t>PC-21</t>
  </si>
  <si>
    <t>Gezondheidsbevordering via toegang tot groente, maaltijden en educatieve programma’s (conservatieve waardering)</t>
  </si>
  <si>
    <t>Schatting gezondheidswinst per deelnemer</t>
  </si>
  <si>
    <t>Gezondheidseffecten per deelnemer</t>
  </si>
  <si>
    <t>€ per interventie</t>
  </si>
  <si>
    <t>RIVM/TNO MKBA Preventie 2019</t>
  </si>
  <si>
    <t>PC-22</t>
  </si>
  <si>
    <t>Schatting gezondheidseffecten door toegang tot verse, biologische voeding en voedingseducatie; gebaseerd op 500 €/huishouden</t>
  </si>
  <si>
    <t>https://www.rivm.nl/bibliotheek/rapporten/2019-0067.pdf</t>
  </si>
  <si>
    <t>Waarde per huishouden (500) maal aantal huishoudens (25)</t>
  </si>
  <si>
    <t>Totale gezondheidswinst voor een groep huishoudens</t>
  </si>
  <si>
    <t>huishoudens</t>
  </si>
  <si>
    <t>RIVM Loket Gezond Leven</t>
  </si>
  <si>
    <t>PC-23</t>
  </si>
  <si>
    <t>Structurele toegang tot groente/fruitrijke voeding en sociale structuur; meetbare meerwaarde voor ~300 deelnemers</t>
  </si>
  <si>
    <t>https://www.loketgezondleven.nl/</t>
  </si>
  <si>
    <t>Schatting gezondheidswinst per deelnemer door structurele toegang</t>
  </si>
  <si>
    <t>Gezondheidseffect per deelnemer</t>
  </si>
  <si>
    <t xml:space="preserve">mensen </t>
  </si>
  <si>
    <t>€/QALY p meal</t>
  </si>
  <si>
    <t>ZIN-referentiewaarden + FIM-evidence (MassHealth, Blue Cross NC)</t>
  </si>
  <si>
    <t>PC-24</t>
  </si>
  <si>
    <t>Monetaire gezondheidswaarde per gezonde maaltijd bij NL-referentiewaarde €50.000/QALY en centrale QALY/maaltijd = 0,000162 (mix 70% algemeen / 30% hoog-risico). Bandbreedte: €3,24 (bij €20k/QALY &amp; 0,000162) tot €12,96 (bij €80k/QALY &amp; 0,000162).</t>
  </si>
  <si>
    <t>https://www.mass.gov/news/masshealth-nutrition-program-reduces-health-care-costs-and-hospital-visits-according-to-umass-chan-medical-school-study</t>
  </si>
  <si>
    <t>https://catalyst.nejm.org/doi/abs/10.1056/CAT.22.0351</t>
  </si>
  <si>
    <t>Waarde = QALY/maaltijd × € per QALY. QALY/maaltijd afgeleid uit totale QALY van 7,9–24,5 per 100.000 maaltijden ⇒ 0,000079–0,000245 (centraal 0,000162). Monetarisering met ZIN-referentiewaarden.</t>
  </si>
  <si>
    <t>Monetaire gezondheidswaarde per gezonde maaltijd (benefit, geen kosten).</t>
  </si>
  <si>
    <t>maaltijd</t>
  </si>
  <si>
    <t>HEALTH_QALY_VALUE_MEAL_X</t>
  </si>
  <si>
    <t>QALY/maaltijd</t>
  </si>
  <si>
    <t>FIM-literatuur (MTM): JAMA Netw Open 2022; Health Affairs 2024–25; Tufts 2023 (model-afleiding)</t>
  </si>
  <si>
    <t>Modelaannname voor hoog-risico doelgroep (medically tailored meals). Geijkt op studies die MTM als kosteneffectief/kostenbesparend laten zien en QALY als uitkomst hanteren</t>
  </si>
  <si>
    <t>Afgeleid als centrale waarde binnen bandbreedte van QALY per 100.000 maaltijden voor hoog-risico toepassingen</t>
  </si>
  <si>
    <t>QALY-winst per gezonde maaltijd</t>
  </si>
  <si>
    <t>€ per gezonde maaltijd (waarde)</t>
  </si>
  <si>
    <t>Afleiding uit bovenstaande</t>
  </si>
  <si>
    <t>Formule: 0,000162 × 50.000 = €8,1</t>
  </si>
  <si>
    <t>Monetaire gezondheidswaarde per gezonde maaltijd</t>
  </si>
  <si>
    <t>AMOUNT_MEALS × %GEZOND</t>
  </si>
  <si>
    <t>QALY-richtwaarde (RIVM)</t>
  </si>
  <si>
    <t>https://www.rivm.nl/documenten/qaly-richtlijn</t>
  </si>
  <si>
    <t>https://www.vtv2024.nl/</t>
  </si>
  <si>
    <t>Kostprijs per gewonnen QALY</t>
  </si>
  <si>
    <t>Waarde gezondheid (QALY)</t>
  </si>
  <si>
    <t>maaltijden (mensen)</t>
  </si>
  <si>
    <t>Zorginstituut Nederland (ZIN)</t>
  </si>
  <si>
    <t>Referentiewaarde bij lage ziektelast; vastgelegd in het ZIN-beoordelingskader (26-11-2024).</t>
  </si>
  <si>
    <t>Sensitiviteitsscenario (LOW) o.b.v. ZIN-referentiewaarden</t>
  </si>
  <si>
    <t>Waarde gezondheid per QALY (LOW)</t>
  </si>
  <si>
    <t>Referentiewaarde bij hoge ziektelast; vastgelegd in het ZIN-beoordelingskader (26-11-2024).</t>
  </si>
  <si>
    <t>Sensitiviteitsscenario (HIGH) o.b.v. ZIN-referentiewaarden</t>
  </si>
  <si>
    <t>Waarde gezondheid per QALY (HIGH)</t>
  </si>
  <si>
    <t>€/huishouden·jaar</t>
  </si>
  <si>
    <t>In de Nibud‑rapportage voor Amsterdam 2024 worden maandbegrotingen voor zeven huishoudtypen opgesteld; het totaal aan noodzakelijke uitgaven per maand varieert van ongeveer € 1 663 (alleenstaande) tot € 3 147 (paar met twee oudere kinderen). Het UWV vermeldt per 1 juli 2025 een sociaal‑minimum van € 1 604,93 per maand voor alleenstaanden en € 2 245,80 per maand voor gehuwde/samenwonende parenuwv.nl.</t>
  </si>
  <si>
    <t>https://www.nibud.nl/</t>
  </si>
  <si>
    <t>https://uwv.nl/nl/toeslag/sociaal-minimum</t>
  </si>
  <si>
    <t>Gemiddelde van de zeven Nibud‑maandbegrotingen op bijstandsniveau (ca. € 2 325 p/mnd) × 12 mnd ≈ € 27 900 per jaar. Het resultaat ligt iets boven het sociaal‑minimum van het UWV, omdat grotere huishoudens hogere noodzakelijke uitgaven hebben.</t>
  </si>
  <si>
    <t>Minimale jaarbegroting per huishouden om vaste lasten, reserveringsuitgaven, huishoudelijke uitgaven en sociale participatie te kunnen betalen.</t>
  </si>
  <si>
    <t>BESTAANS_FOOD_PER_MEAL</t>
  </si>
  <si>
    <t>(0,20 × 2,79×10⁴) / m_aantal</t>
  </si>
  <si>
    <t>Zie bovenstaande: 20 % van het bestaansbudget wordt als voedingsbudget verondersteld; dit sluit aan bij budgetonderzoeken waar lage inkomens circa 14–20 % aan voeding besteden.</t>
  </si>
  <si>
    <t>Neem 20 % van het jaarlijkse bestaansbudget (≈ € 27 900 × 0,20 ≈ € 5 580). Deel dit bedrag door m_aantal, het aantal zelfbereide maaltijden per jaar, om de beschikbare som per maaltijd te berekenen.</t>
  </si>
  <si>
    <t>Voedingsbudget per maaltijd binnen het bestaanszekerheidsbudget.</t>
  </si>
  <si>
    <t>m_aantal = aantal (zelf) bereide maaltijden per huishouden per jaar.</t>
  </si>
  <si>
    <t>HOUR_RATE_VOL</t>
  </si>
  <si>
    <t>€/vrijwilliger·j</t>
  </si>
  <si>
    <t>CBS &amp; Movisie</t>
  </si>
  <si>
    <t>CBS‑cijfers en de Movisie/Deedmob‑analyses geven aan dat er ruim 6 mln vrijwilligers zijn die gemiddeld circa 4,1 uur per week werken. Uitgaande van een tarief van € 14,5 per uur (geïndexeerde waarde 2017 → 2025) wordt de waarde per vrijwilliger per jaar 4,1 uur × 52 weken × € 14,5 ≈ € 3 100.</t>
  </si>
  <si>
    <t>https://www.movisie.nl/artikel/waarde-van-vrijwilligerswerk</t>
  </si>
  <si>
    <t>https://www.eur.nl/nieuws/het-bruto-vrijwilligersproduct-van-nederland-loopt-de-miljarden</t>
  </si>
  <si>
    <t>https://nl.deedmob.com/blog/why-the-monetary-value-of-volunteering-matters-and-how-to-calculate-it</t>
  </si>
  <si>
    <t>Gemiddeld aantal uren per vrijwilliger per jaar (4,1 uur/week × 52) × tarief per uur (€ 14,5).</t>
  </si>
  <si>
    <t>Waarde vrijwilligerswerk per vrijwilliger per jaar</t>
  </si>
  <si>
    <t>vrijwilliger per uur</t>
  </si>
  <si>
    <t>Meals</t>
  </si>
  <si>
    <t>Households_Structural</t>
  </si>
  <si>
    <t>KgFood</t>
  </si>
  <si>
    <t>Velden &gt;0 (#)</t>
  </si>
  <si>
    <t>Status</t>
  </si>
  <si>
    <t>Verantwoording MKBA rekenmodel voedselinitiatieven – Amsterdam-Noord (020North)</t>
  </si>
  <si>
    <t>Doel: transparant vastleggen hoe invoer, aannames en parameters in dit bestand samenkomen (MKBA-stijl).</t>
  </si>
  <si>
    <t>1. Afbakening en opzet</t>
  </si>
  <si>
    <t>- Het model monetariseert effecten per initiatief langs vaste effectcategorieën (o.a. portemonnee, bestaanszekerheid, gered voedsel, CO₂, activatie, vangnet, gezondheid en maatschappelijke lasten).</t>
  </si>
  <si>
    <t>- De rekenkern staat in S05_BEREKENINGEN; parameters en bronnen staan in S04_PARAMETERS.</t>
  </si>
  <si>
    <t>2. Invoerbronnen (casusdata)</t>
  </si>
  <si>
    <t>- Kerngegevens/broncijfers staan in S09_DATA_KERNGEGEVENS (kopie van de kerngegevens voor deze casus).</t>
  </si>
  <si>
    <t>- De feitelijke modelinvoer per initiatief staat in S01_INVOER.</t>
  </si>
  <si>
    <t>3. Parameterbronnen (samenvatting)</t>
  </si>
  <si>
    <t>- Onderstaande tabel is een ‘read-only’ weergave van S04_PARAMETERS (waarde, eenheid en bron).</t>
  </si>
  <si>
    <t>Waarde</t>
  </si>
  <si>
    <t>Eenheid</t>
  </si>
  <si>
    <t>Kosten schoolmaaltijd per leerling per jaar</t>
  </si>
  <si>
    <t>Waarde bestaanszekerheid per huishouden per jaar</t>
  </si>
  <si>
    <t>kg CO₂/kg</t>
  </si>
  <si>
    <t>Waarde CO₂‑reductie per ton CO₂</t>
  </si>
  <si>
    <t>Waarde activatie per vrijwilliger per jaar</t>
  </si>
  <si>
    <t>Waarde vangnet per casus</t>
  </si>
  <si>
    <t>Waarde gezondheid per QALY</t>
  </si>
  <si>
    <t>Waarde maatschappelijke lasten per casus</t>
  </si>
  <si>
    <t>percentage</t>
  </si>
  <si>
    <t>Correctiefactor maatschappelijke lasten</t>
  </si>
  <si>
    <t>Overlapbedrag activatie</t>
  </si>
  <si>
    <t>Overlapbedrag vangnet</t>
  </si>
  <si>
    <t>B/K‑ratio (gemeentelijke kosten)</t>
  </si>
  <si>
    <t>B/K‑ratio (gemeentelijke kosten, 10 % normalisatie)</t>
  </si>
  <si>
    <t>≈ 0,52</t>
  </si>
  <si>
    <t>≈ 0,44</t>
  </si>
  <si>
    <t>2.2.2 Professionele keukenruimte</t>
  </si>
  <si>
    <t>≈ 0,13</t>
  </si>
  <si>
    <t>≈ 0,08</t>
  </si>
  <si>
    <t>≈ 0,06</t>
  </si>
  <si>
    <t>≈ 0,03</t>
  </si>
  <si>
    <t>2.2.4 Koelkasten op straat</t>
  </si>
  <si>
    <t>≈ 0,02</t>
  </si>
  <si>
    <t>≈ 0,01</t>
  </si>
  <si>
    <t>2.2.5 Stadslandbouw voor voedseluitgifte</t>
  </si>
  <si>
    <t>≈ 0,05</t>
  </si>
  <si>
    <t>≈ 0,09</t>
  </si>
  <si>
    <t>≈ 3,07</t>
  </si>
  <si>
    <t>≈ 1,00</t>
  </si>
  <si>
    <t>3–4</t>
  </si>
  <si>
    <t>4–5</t>
  </si>
  <si>
    <t>≈ 0,39</t>
  </si>
  <si>
    <t>≈ 0,15</t>
  </si>
  <si>
    <t>2.2.10 Voedselcoördinator (stadsdeel)</t>
  </si>
  <si>
    <t>2.2.11 Netwerkcoördinator (extern)</t>
  </si>
  <si>
    <t>85–125</t>
  </si>
  <si>
    <t>~18</t>
  </si>
  <si>
    <t>2.2.12 Donatieplicht supermarkten/groothandels</t>
  </si>
  <si>
    <t>≈ 0,26</t>
  </si>
  <si>
    <t>≈ 0,16</t>
  </si>
  <si>
    <t>2.2.13 Stedelijk fonds co‑financiering</t>
  </si>
  <si>
    <t>≈ 2,05</t>
  </si>
  <si>
    <t>2.2.14 Facilitaire coöperatie (ANBI‑koepel)</t>
  </si>
  <si>
    <t>Stappenplan voor het MKBA Rekenmodel Voedselinitiatieven (Casus Amsterdam Stadsdeel Noord)</t>
  </si>
  <si>
    <t>Dit is een NL format, duizende . en , 100.000,00</t>
  </si>
  <si>
    <t>Kerngegevens overnemen</t>
  </si>
  <si>
    <t>Begin met het tabblad ‘Kerngegevens MKBA’. Kopieer hier de gevraagde gegevens uit de vragenlijst over het initiatief en noteer de datum van invoer (handig voor documentatie).</t>
  </si>
  <si>
    <t>Voor dit model zie:</t>
  </si>
  <si>
    <t>https://docs.google.com/spreadsheets/d/1x7tYIRv2iSJibi7zhBfCMPqAhF3FE1yDJAAnmloY9Bs/edit?gid=1004702978#gid=1004702978</t>
  </si>
  <si>
    <t>Input invullen per initiatief</t>
  </si>
  <si>
    <t>Ga naar ‘Input’. Vul voor iedere interventie of initiative de belangrijkste aannames en gegevens in: bijvoorbeeld kg voedsel (KgFood), aantal maaltijden (Meals), schoolleerlingen (SchoolLearners), huishoudens (Households_Structural), vrijwilligers (Volunteers), doorverwijzingen (Referrals), QALY’s en vermeden gevallen (Cases_Avoided).</t>
  </si>
  <si>
    <t>– Vul alleen de relevante kolommen; andere kolommen laat u leeg.</t>
  </si>
  <si>
    <t>– Gebruik de data uit de vragenlijst of het projectvoorstel.</t>
  </si>
  <si>
    <t>Parameters controleren en kiezen</t>
  </si>
  <si>
    <t>In ‘Parameters’ staan de eenheidswaarden (prijs per kg, prijs per maaltijd, QALY-waarde, etc.) en overlapcorrecties. Controleer of deze aansluiten bij uw project. Pas ze zo nodig aan, maar gebruik altijd of de ene parameter of de andere (bijv. prijs per kg of prijs per maaltijd). Vul nooit beide, om dubbeltellingen te voorkomen. De overlapcorrecties bepalen welk deel van een bruto-effect elkaar overlapt.</t>
  </si>
  <si>
    <t>Automatische berekening</t>
  </si>
  <si>
    <t>Het tabblad ‘Compute’ berekent per initiatief automatisch de bruto‑ en netto‑effecten voor elke impactcategorie (portemonnee, bestaanszekerheid, gered voedsel, CO₂, activatie, vangnet, gezondheid, maatschappelijke lasten).</t>
  </si>
  <si>
    <t>– Netto‑waarde = Bruto‑waarde × (1 − overlapcorrectie).</t>
  </si>
  <si>
    <t>– CO₂‑waarde wordt automatisch omgerekend: kg voedsel × uitstootfactor (kg CO₂ per kg) × kostprijs (€/ton) ÷ 1000.</t>
  </si>
  <si>
    <t>– De interventie ‘Uitgifte (incl. boodschappenbonnen)’ omvat alle uitgiftepunten inclusief Rode‑Kruis‑bonnen.</t>
  </si>
  <si>
    <t>Resultaten presenteren</t>
  </si>
  <si>
    <t>Het tabblad ‘Opmaak tabellen’ toont voor elke interventie een overzichtelijke tabel in de stijl van het voorbeeld. Hierin staan per effectcategorie:</t>
  </si>
  <si>
    <t>– de gekozen parameter,</t>
  </si>
  <si>
    <t>– de eenheidswaarde (uit de Parameters),</t>
  </si>
  <si>
    <t>– het totale netto‑effect (uit Compute),</t>
  </si>
  <si>
    <t>– een korte toelichting met bronverwijzing,</t>
  </si>
  <si>
    <t>– de inputwaarde uit het Input‑tabblad en een korte omschrijving daarvan.</t>
  </si>
  <si>
    <t>Niet‑relevante effecten worden aangeduid met “n.v.t.”.</t>
  </si>
  <si>
    <t>Controle en finetuning</t>
  </si>
  <si>
    <t>Controleer of alle tabellen correct zijn ingevuld: kloppen de inputcijfers, verwijzen de toelichtingen naar de juiste bron, en wordt per effectcategorie maar één parameter gebruikt? Pas zo nodig aan.</t>
  </si>
</sst>
</file>

<file path=xl/styles.xml><?xml version="1.0" encoding="utf-8"?>
<styleSheet xmlns="http://schemas.openxmlformats.org/spreadsheetml/2006/main" xmlns:x14ac="http://schemas.microsoft.com/office/spreadsheetml/2009/9/ac" xmlns:mc="http://schemas.openxmlformats.org/markup-compatibility/2006">
  <numFmts count="11">
    <numFmt numFmtId="164" formatCode="#,##0.000"/>
    <numFmt numFmtId="165" formatCode="#,##0.0"/>
    <numFmt numFmtId="166" formatCode="_([$€-2]* #,##0_);_([$€-2]* \(#,##0\);_([$€-2]* &quot;-&quot;??_);_(@_)"/>
    <numFmt numFmtId="167" formatCode="[$€]#,##0"/>
    <numFmt numFmtId="168" formatCode="&quot;€&quot;#,##0.00"/>
    <numFmt numFmtId="169" formatCode="[$€]#,##0.00"/>
    <numFmt numFmtId="170" formatCode="&quot;$&quot;#,##0.00"/>
    <numFmt numFmtId="171" formatCode="[$€-2]\ #,##0"/>
    <numFmt numFmtId="172" formatCode="[$€-2]\ #,##0.00"/>
    <numFmt numFmtId="173" formatCode="#,##0.0000000"/>
    <numFmt numFmtId="174" formatCode="&quot;€&quot;#,##0"/>
  </numFmts>
  <fonts count="37">
    <font>
      <sz val="11.0"/>
      <color theme="1"/>
      <name val="Calibri"/>
      <scheme val="minor"/>
    </font>
    <font>
      <b/>
      <sz val="10.0"/>
      <color rgb="FF000000"/>
      <name val="Nunito"/>
    </font>
    <font>
      <sz val="11.0"/>
      <color theme="1"/>
      <name val="Calibri"/>
    </font>
    <font>
      <sz val="10.0"/>
      <color rgb="FF000000"/>
      <name val="Nunito"/>
    </font>
    <font>
      <b/>
      <sz val="10.0"/>
      <color theme="1"/>
      <name val="Nunito"/>
    </font>
    <font>
      <sz val="10.0"/>
      <color theme="1"/>
      <name val="Nunito"/>
    </font>
    <font>
      <b/>
      <u/>
      <sz val="10.0"/>
      <color rgb="FF0000FF"/>
      <name val="Nunito"/>
    </font>
    <font>
      <b/>
      <color rgb="FF000000"/>
      <name val="Calibri"/>
      <scheme val="minor"/>
    </font>
    <font>
      <color rgb="FF000000"/>
      <name val="Calibri"/>
      <scheme val="minor"/>
    </font>
    <font>
      <color theme="1"/>
      <name val="Calibri"/>
    </font>
    <font>
      <b/>
      <sz val="11.0"/>
      <color theme="1"/>
      <name val="Calibri"/>
    </font>
    <font>
      <sz val="12.0"/>
      <color rgb="FF000000"/>
      <name val="Calibri"/>
    </font>
    <font>
      <b/>
      <sz val="14.0"/>
      <color rgb="FF000000"/>
      <name val="Calibri"/>
      <scheme val="minor"/>
    </font>
    <font/>
    <font>
      <b/>
      <color theme="1"/>
      <name val="Calibri"/>
    </font>
    <font>
      <i/>
      <color theme="1"/>
      <name val="Calibri"/>
    </font>
    <font>
      <color rgb="FF0000FF"/>
      <name val="Calibri"/>
      <scheme val="minor"/>
    </font>
    <font>
      <b/>
      <color theme="1"/>
      <name val="Nunito"/>
    </font>
    <font>
      <sz val="8.0"/>
      <color theme="1"/>
      <name val="Nunito"/>
    </font>
    <font>
      <color theme="1"/>
      <name val="Nunito"/>
    </font>
    <font>
      <b/>
      <sz val="12.0"/>
      <color theme="1"/>
      <name val="Calibri"/>
    </font>
    <font>
      <color theme="1"/>
      <name val="Calibri"/>
      <scheme val="minor"/>
    </font>
    <font>
      <sz val="11.0"/>
      <color theme="1"/>
      <name val="Nunito"/>
    </font>
    <font>
      <u/>
      <color rgb="FF0000FF"/>
    </font>
    <font>
      <b/>
      <color rgb="FF000000"/>
      <name val="Calibri"/>
    </font>
    <font>
      <color rgb="FF000000"/>
      <name val="Calibri"/>
    </font>
    <font>
      <b/>
      <sz val="12.0"/>
      <color rgb="FF000000"/>
      <name val="Calibri"/>
    </font>
    <font>
      <color rgb="FF000000"/>
      <name val="Nunito"/>
    </font>
    <font>
      <sz val="10.0"/>
      <color theme="1"/>
      <name val="Calibri"/>
    </font>
    <font>
      <sz val="10.0"/>
      <color rgb="FF000000"/>
      <name val="Nunito Sans"/>
    </font>
    <font>
      <u/>
      <sz val="11.0"/>
      <color rgb="FF0000FF"/>
      <name val="Calibri"/>
    </font>
    <font>
      <u/>
      <color rgb="FF0000FF"/>
    </font>
    <font>
      <u/>
      <sz val="11.0"/>
      <color rgb="FF0000FF"/>
      <name val="Calibri"/>
    </font>
    <font>
      <b/>
      <sz val="14.0"/>
      <color theme="1"/>
      <name val="Calibri"/>
    </font>
    <font>
      <b/>
      <color theme="1"/>
      <name val="Calibri"/>
      <scheme val="minor"/>
    </font>
    <font>
      <u/>
      <sz val="11.0"/>
      <color theme="1"/>
      <name val="Calibri"/>
    </font>
    <font>
      <u/>
      <sz val="11.0"/>
      <color theme="1"/>
      <name val="Calibri"/>
    </font>
  </fonts>
  <fills count="12">
    <fill>
      <patternFill patternType="none"/>
    </fill>
    <fill>
      <patternFill patternType="lightGray"/>
    </fill>
    <fill>
      <patternFill patternType="solid">
        <fgColor rgb="FFD9D9D9"/>
        <bgColor rgb="FFD9D9D9"/>
      </patternFill>
    </fill>
    <fill>
      <patternFill patternType="solid">
        <fgColor rgb="FFE7E6E6"/>
        <bgColor rgb="FFE7E6E6"/>
      </patternFill>
    </fill>
    <fill>
      <patternFill patternType="solid">
        <fgColor rgb="FFBDD7EE"/>
        <bgColor rgb="FFBDD7EE"/>
      </patternFill>
    </fill>
    <fill>
      <patternFill patternType="solid">
        <fgColor rgb="FFFFF2CC"/>
        <bgColor rgb="FFFFF2CC"/>
      </patternFill>
    </fill>
    <fill>
      <patternFill patternType="solid">
        <fgColor rgb="FFF2F2F2"/>
        <bgColor rgb="FFF2F2F2"/>
      </patternFill>
    </fill>
    <fill>
      <patternFill patternType="solid">
        <fgColor rgb="FFDDEBF7"/>
        <bgColor rgb="FFDDEBF7"/>
      </patternFill>
    </fill>
    <fill>
      <patternFill patternType="solid">
        <fgColor rgb="FFEFEFEF"/>
        <bgColor rgb="FFEFEFEF"/>
      </patternFill>
    </fill>
    <fill>
      <patternFill patternType="solid">
        <fgColor rgb="FF000000"/>
        <bgColor rgb="FF000000"/>
      </patternFill>
    </fill>
    <fill>
      <patternFill patternType="solid">
        <fgColor rgb="FFFFFFFF"/>
        <bgColor rgb="FFFFFFFF"/>
      </patternFill>
    </fill>
    <fill>
      <patternFill patternType="solid">
        <fgColor rgb="FFD9E1F2"/>
        <bgColor rgb="FFD9E1F2"/>
      </patternFill>
    </fill>
  </fills>
  <borders count="7">
    <border/>
    <border>
      <left style="thin">
        <color rgb="FFD9D9D9"/>
      </left>
      <right style="thin">
        <color rgb="FFD9D9D9"/>
      </right>
      <top style="thin">
        <color rgb="FFD9D9D9"/>
      </top>
      <bottom style="thin">
        <color rgb="FFD9D9D9"/>
      </bottom>
    </border>
    <border>
      <left style="thin">
        <color rgb="FFA6A6A6"/>
      </left>
      <right style="thin">
        <color rgb="FFA6A6A6"/>
      </right>
      <top style="thin">
        <color rgb="FFA6A6A6"/>
      </top>
      <bottom style="thin">
        <color rgb="FFA6A6A6"/>
      </bottom>
    </border>
    <border>
      <left style="thin">
        <color rgb="FFBFBFBF"/>
      </left>
      <right style="thin">
        <color rgb="FFBFBFBF"/>
      </right>
      <top style="thin">
        <color rgb="FFBFBFBF"/>
      </top>
      <bottom style="thin">
        <color rgb="FFBFBFBF"/>
      </bottom>
    </border>
    <border>
      <left style="thin">
        <color rgb="FFBFBFBF"/>
      </left>
      <top style="thin">
        <color rgb="FFBFBFBF"/>
      </top>
      <bottom style="thin">
        <color rgb="FFBFBFBF"/>
      </bottom>
    </border>
    <border>
      <top style="thin">
        <color rgb="FFBFBFBF"/>
      </top>
      <bottom style="thin">
        <color rgb="FFBFBFBF"/>
      </bottom>
    </border>
    <border>
      <right style="thin">
        <color rgb="FFBFBFBF"/>
      </right>
      <top style="thin">
        <color rgb="FFBFBFBF"/>
      </top>
      <bottom style="thin">
        <color rgb="FFBFBFBF"/>
      </bottom>
    </border>
  </borders>
  <cellStyleXfs count="1">
    <xf borderId="0" fillId="0" fontId="0" numFmtId="0" applyAlignment="1" applyFont="1"/>
  </cellStyleXfs>
  <cellXfs count="254">
    <xf borderId="0" fillId="0" fontId="0" numFmtId="0" xfId="0" applyAlignment="1" applyFont="1">
      <alignment readingOrder="0" shrinkToFit="0" vertical="bottom" wrapText="0"/>
    </xf>
    <xf borderId="0" fillId="0" fontId="1" numFmtId="0" xfId="0" applyAlignment="1" applyFont="1">
      <alignment shrinkToFit="0" vertical="top" wrapText="1"/>
    </xf>
    <xf borderId="0" fillId="0" fontId="2" numFmtId="0" xfId="0" applyFont="1"/>
    <xf borderId="0" fillId="0" fontId="3" numFmtId="0" xfId="0" applyAlignment="1" applyFont="1">
      <alignment shrinkToFit="0" vertical="top" wrapText="1"/>
    </xf>
    <xf borderId="0" fillId="0" fontId="4" numFmtId="0" xfId="0" applyAlignment="1" applyFont="1">
      <alignment readingOrder="0" shrinkToFit="0" vertical="top" wrapText="1"/>
    </xf>
    <xf borderId="0" fillId="0" fontId="3" numFmtId="0" xfId="0" applyAlignment="1" applyFont="1">
      <alignment readingOrder="0" shrinkToFit="0" vertical="top" wrapText="1"/>
    </xf>
    <xf borderId="0" fillId="0" fontId="2" numFmtId="0" xfId="0" applyAlignment="1" applyFont="1">
      <alignment shrinkToFit="0" vertical="top" wrapText="1"/>
    </xf>
    <xf borderId="0" fillId="0" fontId="4" numFmtId="0" xfId="0" applyAlignment="1" applyFont="1">
      <alignment shrinkToFit="0" vertical="top" wrapText="1"/>
    </xf>
    <xf borderId="0" fillId="0" fontId="5" numFmtId="0" xfId="0" applyAlignment="1" applyFont="1">
      <alignment readingOrder="0" shrinkToFit="0" vertical="top" wrapText="1"/>
    </xf>
    <xf borderId="0" fillId="0" fontId="6" numFmtId="0" xfId="0" applyAlignment="1" applyFont="1">
      <alignment readingOrder="0" shrinkToFit="0" vertical="top" wrapText="1"/>
    </xf>
    <xf borderId="1" fillId="0" fontId="5" numFmtId="0" xfId="0" applyAlignment="1" applyBorder="1" applyFont="1">
      <alignment readingOrder="0" shrinkToFit="0" vertical="top" wrapText="1"/>
    </xf>
    <xf borderId="1" fillId="0" fontId="2" numFmtId="0" xfId="0" applyAlignment="1" applyBorder="1" applyFont="1">
      <alignment shrinkToFit="0" vertical="top" wrapText="1"/>
    </xf>
    <xf borderId="1" fillId="0" fontId="5" numFmtId="0" xfId="0" applyAlignment="1" applyBorder="1" applyFont="1">
      <alignment shrinkToFit="0" vertical="top" wrapText="1"/>
    </xf>
    <xf borderId="2" fillId="2" fontId="7" numFmtId="0" xfId="0" applyAlignment="1" applyBorder="1" applyFill="1" applyFont="1">
      <alignment shrinkToFit="0" vertical="top" wrapText="1"/>
    </xf>
    <xf borderId="2" fillId="2" fontId="7" numFmtId="3" xfId="0" applyAlignment="1" applyBorder="1" applyFont="1" applyNumberFormat="1">
      <alignment shrinkToFit="0" vertical="top" wrapText="1"/>
    </xf>
    <xf borderId="2" fillId="2" fontId="7" numFmtId="164" xfId="0" applyAlignment="1" applyBorder="1" applyFont="1" applyNumberFormat="1">
      <alignment shrinkToFit="0" vertical="top" wrapText="1"/>
    </xf>
    <xf borderId="2" fillId="3" fontId="8" numFmtId="0" xfId="0" applyAlignment="1" applyBorder="1" applyFill="1" applyFont="1">
      <alignment shrinkToFit="0" vertical="top" wrapText="1"/>
    </xf>
    <xf borderId="2" fillId="3" fontId="8" numFmtId="3" xfId="0" applyAlignment="1" applyBorder="1" applyFont="1" applyNumberFormat="1">
      <alignment shrinkToFit="0" vertical="top" wrapText="1"/>
    </xf>
    <xf borderId="2" fillId="3" fontId="8" numFmtId="164" xfId="0" applyAlignment="1" applyBorder="1" applyFont="1" applyNumberFormat="1">
      <alignment shrinkToFit="0" vertical="top" wrapText="1"/>
    </xf>
    <xf borderId="2" fillId="0" fontId="8" numFmtId="0" xfId="0" applyAlignment="1" applyBorder="1" applyFont="1">
      <alignment shrinkToFit="0" vertical="top" wrapText="1"/>
    </xf>
    <xf borderId="2" fillId="3" fontId="8" numFmtId="165" xfId="0" applyAlignment="1" applyBorder="1" applyFont="1" applyNumberFormat="1">
      <alignment shrinkToFit="0" vertical="top" wrapText="1"/>
    </xf>
    <xf borderId="2" fillId="4" fontId="8" numFmtId="3" xfId="0" applyAlignment="1" applyBorder="1" applyFill="1" applyFont="1" applyNumberFormat="1">
      <alignment shrinkToFit="0" vertical="top" wrapText="1"/>
    </xf>
    <xf borderId="2" fillId="4" fontId="8" numFmtId="0" xfId="0" applyAlignment="1" applyBorder="1" applyFont="1">
      <alignment shrinkToFit="0" vertical="top" wrapText="1"/>
    </xf>
    <xf borderId="2" fillId="3" fontId="8" numFmtId="1" xfId="0" applyAlignment="1" applyBorder="1" applyFont="1" applyNumberFormat="1">
      <alignment shrinkToFit="0" vertical="top" wrapText="1"/>
    </xf>
    <xf borderId="2" fillId="0" fontId="8" numFmtId="164" xfId="0" applyAlignment="1" applyBorder="1" applyFont="1" applyNumberFormat="1">
      <alignment shrinkToFit="0" vertical="top" wrapText="1"/>
    </xf>
    <xf borderId="3" fillId="0" fontId="2" numFmtId="0" xfId="0" applyAlignment="1" applyBorder="1" applyFont="1">
      <alignment vertical="top"/>
    </xf>
    <xf borderId="3" fillId="0" fontId="2" numFmtId="0" xfId="0" applyAlignment="1" applyBorder="1" applyFont="1">
      <alignment shrinkToFit="0" vertical="top" wrapText="1"/>
    </xf>
    <xf borderId="3" fillId="0" fontId="9" numFmtId="164" xfId="0" applyAlignment="1" applyBorder="1" applyFont="1" applyNumberFormat="1">
      <alignment vertical="top"/>
    </xf>
    <xf borderId="3" fillId="0" fontId="9" numFmtId="0" xfId="0" applyAlignment="1" applyBorder="1" applyFont="1">
      <alignment vertical="top"/>
    </xf>
    <xf borderId="3" fillId="0" fontId="9" numFmtId="3" xfId="0" applyAlignment="1" applyBorder="1" applyFont="1" applyNumberFormat="1">
      <alignment vertical="top"/>
    </xf>
    <xf borderId="3" fillId="3" fontId="10" numFmtId="0" xfId="0" applyAlignment="1" applyBorder="1" applyFont="1">
      <alignment shrinkToFit="0" vertical="top" wrapText="1"/>
    </xf>
    <xf borderId="3" fillId="3" fontId="10" numFmtId="164" xfId="0" applyAlignment="1" applyBorder="1" applyFont="1" applyNumberFormat="1">
      <alignment shrinkToFit="0" vertical="top" wrapText="1"/>
    </xf>
    <xf borderId="3" fillId="3" fontId="10" numFmtId="3" xfId="0" applyAlignment="1" applyBorder="1" applyFont="1" applyNumberFormat="1">
      <alignment shrinkToFit="0" vertical="top" wrapText="1"/>
    </xf>
    <xf borderId="3" fillId="3" fontId="9" numFmtId="0" xfId="0" applyAlignment="1" applyBorder="1" applyFont="1">
      <alignment vertical="top"/>
    </xf>
    <xf borderId="3" fillId="3" fontId="9" numFmtId="0" xfId="0" applyAlignment="1" applyBorder="1" applyFont="1">
      <alignment shrinkToFit="0" vertical="top" wrapText="1"/>
    </xf>
    <xf borderId="3" fillId="4" fontId="11" numFmtId="3" xfId="0" applyAlignment="1" applyBorder="1" applyFont="1" applyNumberFormat="1">
      <alignment shrinkToFit="0" vertical="top" wrapText="1"/>
    </xf>
    <xf borderId="3" fillId="4" fontId="11" numFmtId="1" xfId="0" applyAlignment="1" applyBorder="1" applyFont="1" applyNumberFormat="1">
      <alignment shrinkToFit="0" vertical="top" wrapText="1"/>
    </xf>
    <xf borderId="3" fillId="4" fontId="11" numFmtId="0" xfId="0" applyAlignment="1" applyBorder="1" applyFont="1">
      <alignment shrinkToFit="0" vertical="top" wrapText="1"/>
    </xf>
    <xf borderId="3" fillId="0" fontId="2" numFmtId="164" xfId="0" applyAlignment="1" applyBorder="1" applyFont="1" applyNumberFormat="1">
      <alignment vertical="top"/>
    </xf>
    <xf borderId="3" fillId="0" fontId="2" numFmtId="1" xfId="0" applyAlignment="1" applyBorder="1" applyFont="1" applyNumberFormat="1">
      <alignment vertical="top"/>
    </xf>
    <xf borderId="3" fillId="0" fontId="2" numFmtId="3" xfId="0" applyAlignment="1" applyBorder="1" applyFont="1" applyNumberFormat="1">
      <alignment vertical="top"/>
    </xf>
    <xf borderId="3" fillId="3" fontId="10" numFmtId="1" xfId="0" applyAlignment="1" applyBorder="1" applyFont="1" applyNumberFormat="1">
      <alignment shrinkToFit="0" vertical="top" wrapText="1"/>
    </xf>
    <xf borderId="3" fillId="4" fontId="11" numFmtId="164" xfId="0" applyAlignment="1" applyBorder="1" applyFont="1" applyNumberFormat="1">
      <alignment shrinkToFit="0" vertical="top" wrapText="1"/>
    </xf>
    <xf borderId="3" fillId="4" fontId="2" numFmtId="164" xfId="0" applyAlignment="1" applyBorder="1" applyFont="1" applyNumberFormat="1">
      <alignment vertical="top"/>
    </xf>
    <xf borderId="3" fillId="3" fontId="2" numFmtId="1" xfId="0" applyAlignment="1" applyBorder="1" applyFont="1" applyNumberFormat="1">
      <alignment shrinkToFit="0" vertical="top" wrapText="1"/>
    </xf>
    <xf borderId="3" fillId="4" fontId="2" numFmtId="0" xfId="0" applyAlignment="1" applyBorder="1" applyFont="1">
      <alignment vertical="top"/>
    </xf>
    <xf borderId="3" fillId="4" fontId="2" numFmtId="3" xfId="0" applyAlignment="1" applyBorder="1" applyFont="1" applyNumberFormat="1">
      <alignment vertical="top"/>
    </xf>
    <xf borderId="0" fillId="0" fontId="2" numFmtId="164" xfId="0" applyFont="1" applyNumberFormat="1"/>
    <xf borderId="0" fillId="0" fontId="2" numFmtId="3" xfId="0" applyFont="1" applyNumberFormat="1"/>
    <xf borderId="3" fillId="2" fontId="10" numFmtId="0" xfId="0" applyAlignment="1" applyBorder="1" applyFont="1">
      <alignment shrinkToFit="0" vertical="top" wrapText="1"/>
    </xf>
    <xf borderId="3" fillId="3" fontId="2" numFmtId="0" xfId="0" applyAlignment="1" applyBorder="1" applyFont="1">
      <alignment vertical="top"/>
    </xf>
    <xf borderId="3" fillId="3" fontId="2" numFmtId="0" xfId="0" applyAlignment="1" applyBorder="1" applyFont="1">
      <alignment shrinkToFit="0" vertical="top" wrapText="1"/>
    </xf>
    <xf borderId="3" fillId="5" fontId="2" numFmtId="0" xfId="0" applyAlignment="1" applyBorder="1" applyFill="1" applyFont="1">
      <alignment vertical="top"/>
    </xf>
    <xf borderId="3" fillId="5" fontId="9" numFmtId="0" xfId="0" applyAlignment="1" applyBorder="1" applyFont="1">
      <alignment vertical="top"/>
    </xf>
    <xf borderId="4" fillId="6" fontId="12" numFmtId="0" xfId="0" applyAlignment="1" applyBorder="1" applyFill="1" applyFont="1">
      <alignment vertical="center"/>
    </xf>
    <xf borderId="5" fillId="0" fontId="13" numFmtId="0" xfId="0" applyBorder="1" applyFont="1"/>
    <xf borderId="6" fillId="0" fontId="13" numFmtId="0" xfId="0" applyBorder="1" applyFont="1"/>
    <xf borderId="3" fillId="0" fontId="2" numFmtId="0" xfId="0" applyBorder="1" applyFont="1"/>
    <xf borderId="3" fillId="0" fontId="5" numFmtId="0" xfId="0" applyAlignment="1" applyBorder="1" applyFont="1">
      <alignment vertical="bottom"/>
    </xf>
    <xf borderId="4" fillId="2" fontId="10" numFmtId="0" xfId="0" applyAlignment="1" applyBorder="1" applyFont="1">
      <alignment readingOrder="0" shrinkToFit="0" vertical="center" wrapText="1"/>
    </xf>
    <xf borderId="2" fillId="2" fontId="7" numFmtId="0" xfId="0" applyAlignment="1" applyBorder="1" applyFont="1">
      <alignment shrinkToFit="0" vertical="center" wrapText="1"/>
    </xf>
    <xf borderId="2" fillId="2" fontId="7" numFmtId="3" xfId="0" applyAlignment="1" applyBorder="1" applyFont="1" applyNumberFormat="1">
      <alignment shrinkToFit="0" vertical="center" wrapText="1"/>
    </xf>
    <xf borderId="2" fillId="2" fontId="7" numFmtId="3" xfId="0" applyAlignment="1" applyBorder="1" applyFont="1" applyNumberFormat="1">
      <alignment readingOrder="0" shrinkToFit="0" vertical="center" wrapText="1"/>
    </xf>
    <xf borderId="2" fillId="2" fontId="7" numFmtId="9" xfId="0" applyAlignment="1" applyBorder="1" applyFont="1" applyNumberFormat="1">
      <alignment shrinkToFit="0" vertical="center" wrapText="1"/>
    </xf>
    <xf borderId="3" fillId="0" fontId="14" numFmtId="3" xfId="0" applyBorder="1" applyFont="1" applyNumberFormat="1"/>
    <xf borderId="3" fillId="0" fontId="9" numFmtId="0" xfId="0" applyBorder="1" applyFont="1"/>
    <xf borderId="3" fillId="0" fontId="9" numFmtId="3" xfId="0" applyBorder="1" applyFont="1" applyNumberFormat="1"/>
    <xf borderId="3" fillId="0" fontId="9" numFmtId="166" xfId="0" applyBorder="1" applyFont="1" applyNumberFormat="1"/>
    <xf borderId="3" fillId="0" fontId="15" numFmtId="0" xfId="0" applyAlignment="1" applyBorder="1" applyFont="1">
      <alignment horizontal="left"/>
    </xf>
    <xf borderId="2" fillId="7" fontId="16" numFmtId="0" xfId="0" applyAlignment="1" applyBorder="1" applyFill="1" applyFont="1">
      <alignment readingOrder="0" shrinkToFit="0" vertical="top" wrapText="1"/>
    </xf>
    <xf borderId="2" fillId="7" fontId="16" numFmtId="49" xfId="0" applyAlignment="1" applyBorder="1" applyFont="1" applyNumberFormat="1">
      <alignment readingOrder="0" shrinkToFit="0" vertical="top" wrapText="1"/>
    </xf>
    <xf borderId="2" fillId="7" fontId="16" numFmtId="3" xfId="0" applyAlignment="1" applyBorder="1" applyFont="1" applyNumberFormat="1">
      <alignment readingOrder="0" shrinkToFit="0" vertical="top" wrapText="1"/>
    </xf>
    <xf borderId="2" fillId="7" fontId="16" numFmtId="9" xfId="0" applyAlignment="1" applyBorder="1" applyFont="1" applyNumberFormat="1">
      <alignment readingOrder="0" shrinkToFit="0" vertical="top" wrapText="1"/>
    </xf>
    <xf borderId="2" fillId="3" fontId="8" numFmtId="4" xfId="0" applyAlignment="1" applyBorder="1" applyFont="1" applyNumberFormat="1">
      <alignment shrinkToFit="0" vertical="top" wrapText="1"/>
    </xf>
    <xf borderId="2" fillId="3" fontId="8" numFmtId="3" xfId="0" applyAlignment="1" applyBorder="1" applyFont="1" applyNumberFormat="1">
      <alignment readingOrder="0" shrinkToFit="0" vertical="top" wrapText="1"/>
    </xf>
    <xf borderId="2" fillId="7" fontId="16" numFmtId="3" xfId="0" applyAlignment="1" applyBorder="1" applyFont="1" applyNumberFormat="1">
      <alignment shrinkToFit="0" vertical="top" wrapText="1"/>
    </xf>
    <xf borderId="3" fillId="3" fontId="10" numFmtId="166" xfId="0" applyAlignment="1" applyBorder="1" applyFont="1" applyNumberFormat="1">
      <alignment shrinkToFit="0" vertical="top" wrapText="1"/>
    </xf>
    <xf borderId="2" fillId="8" fontId="8" numFmtId="0" xfId="0" applyAlignment="1" applyBorder="1" applyFill="1" applyFont="1">
      <alignment shrinkToFit="0" vertical="top" wrapText="1"/>
    </xf>
    <xf borderId="2" fillId="0" fontId="8" numFmtId="4" xfId="0" applyAlignment="1" applyBorder="1" applyFont="1" applyNumberFormat="1">
      <alignment shrinkToFit="0" vertical="top" wrapText="1"/>
    </xf>
    <xf borderId="2" fillId="0" fontId="8" numFmtId="3" xfId="0" applyAlignment="1" applyBorder="1" applyFont="1" applyNumberFormat="1">
      <alignment readingOrder="0" shrinkToFit="0" vertical="top" wrapText="1"/>
    </xf>
    <xf borderId="3" fillId="0" fontId="9" numFmtId="1" xfId="0" applyBorder="1" applyFont="1" applyNumberFormat="1"/>
    <xf borderId="3" fillId="0" fontId="5" numFmtId="166" xfId="0" applyAlignment="1" applyBorder="1" applyFont="1" applyNumberFormat="1">
      <alignment vertical="bottom"/>
    </xf>
    <xf borderId="2" fillId="7" fontId="16" numFmtId="9" xfId="0" applyAlignment="1" applyBorder="1" applyFont="1" applyNumberFormat="1">
      <alignment shrinkToFit="0" vertical="top" wrapText="1"/>
    </xf>
    <xf borderId="2" fillId="9" fontId="16" numFmtId="3" xfId="0" applyAlignment="1" applyBorder="1" applyFill="1" applyFont="1" applyNumberFormat="1">
      <alignment readingOrder="0" shrinkToFit="0" vertical="top" wrapText="1"/>
    </xf>
    <xf borderId="2" fillId="7" fontId="16" numFmtId="4" xfId="0" applyAlignment="1" applyBorder="1" applyFont="1" applyNumberFormat="1">
      <alignment shrinkToFit="0" vertical="top" wrapText="1"/>
    </xf>
    <xf borderId="3" fillId="0" fontId="9" numFmtId="4" xfId="0" applyAlignment="1" applyBorder="1" applyFont="1" applyNumberFormat="1">
      <alignment horizontal="right"/>
    </xf>
    <xf borderId="3" fillId="0" fontId="15" numFmtId="3" xfId="0" applyAlignment="1" applyBorder="1" applyFont="1" applyNumberFormat="1">
      <alignment horizontal="left"/>
    </xf>
    <xf borderId="3" fillId="8" fontId="4" numFmtId="0" xfId="0" applyBorder="1" applyFont="1"/>
    <xf borderId="3" fillId="0" fontId="9" numFmtId="0" xfId="0" applyAlignment="1" applyBorder="1" applyFont="1">
      <alignment horizontal="center"/>
    </xf>
    <xf borderId="3" fillId="8" fontId="17" numFmtId="0" xfId="0" applyAlignment="1" applyBorder="1" applyFont="1">
      <alignment vertical="bottom"/>
    </xf>
    <xf borderId="3" fillId="0" fontId="5" numFmtId="0" xfId="0" applyAlignment="1" applyBorder="1" applyFont="1">
      <alignment horizontal="center" vertical="bottom"/>
    </xf>
    <xf borderId="3" fillId="0" fontId="5" numFmtId="0" xfId="0" applyAlignment="1" applyBorder="1" applyFont="1">
      <alignment horizontal="right" vertical="bottom"/>
    </xf>
    <xf borderId="3" fillId="0" fontId="5" numFmtId="167" xfId="0" applyAlignment="1" applyBorder="1" applyFont="1" applyNumberFormat="1">
      <alignment horizontal="right" vertical="bottom"/>
    </xf>
    <xf borderId="3" fillId="8" fontId="4" numFmtId="0" xfId="0" applyAlignment="1" applyBorder="1" applyFont="1">
      <alignment horizontal="center"/>
    </xf>
    <xf borderId="3" fillId="0" fontId="5" numFmtId="0" xfId="0" applyBorder="1" applyFont="1"/>
    <xf borderId="3" fillId="2" fontId="10" numFmtId="167" xfId="0" applyAlignment="1" applyBorder="1" applyFont="1" applyNumberFormat="1">
      <alignment shrinkToFit="0" vertical="top" wrapText="1"/>
    </xf>
    <xf borderId="3" fillId="0" fontId="18" numFmtId="0" xfId="0" applyBorder="1" applyFont="1"/>
    <xf borderId="3" fillId="0" fontId="5" numFmtId="0" xfId="0" applyAlignment="1" applyBorder="1" applyFont="1">
      <alignment shrinkToFit="0" vertical="bottom" wrapText="1"/>
    </xf>
    <xf borderId="3" fillId="0" fontId="19" numFmtId="0" xfId="0" applyAlignment="1" applyBorder="1" applyFont="1">
      <alignment horizontal="center"/>
    </xf>
    <xf borderId="3" fillId="0" fontId="19" numFmtId="167" xfId="0" applyAlignment="1" applyBorder="1" applyFont="1" applyNumberFormat="1">
      <alignment horizontal="center"/>
    </xf>
    <xf borderId="3" fillId="3" fontId="10" numFmtId="167" xfId="0" applyAlignment="1" applyBorder="1" applyFont="1" applyNumberFormat="1">
      <alignment shrinkToFit="0" vertical="top" wrapText="1"/>
    </xf>
    <xf borderId="3" fillId="8" fontId="5" numFmtId="0" xfId="0" applyBorder="1" applyFont="1"/>
    <xf borderId="3" fillId="0" fontId="19" numFmtId="0" xfId="0" applyBorder="1" applyFont="1"/>
    <xf borderId="3" fillId="0" fontId="19" numFmtId="0" xfId="0" applyAlignment="1" applyBorder="1" applyFont="1">
      <alignment horizontal="right"/>
    </xf>
    <xf borderId="3" fillId="0" fontId="19" numFmtId="167" xfId="0" applyAlignment="1" applyBorder="1" applyFont="1" applyNumberFormat="1">
      <alignment horizontal="right"/>
    </xf>
    <xf borderId="3" fillId="0" fontId="5" numFmtId="0" xfId="0" applyAlignment="1" applyBorder="1" applyFont="1">
      <alignment horizontal="right"/>
    </xf>
    <xf borderId="3" fillId="0" fontId="5" numFmtId="0" xfId="0" applyAlignment="1" applyBorder="1" applyFont="1">
      <alignment horizontal="center"/>
    </xf>
    <xf borderId="3" fillId="0" fontId="5" numFmtId="167" xfId="0" applyAlignment="1" applyBorder="1" applyFont="1" applyNumberFormat="1">
      <alignment horizontal="right"/>
    </xf>
    <xf borderId="3" fillId="8" fontId="4" numFmtId="0" xfId="0" applyAlignment="1" applyBorder="1" applyFont="1">
      <alignment horizontal="right"/>
    </xf>
    <xf borderId="3" fillId="8" fontId="4" numFmtId="167" xfId="0" applyAlignment="1" applyBorder="1" applyFont="1" applyNumberFormat="1">
      <alignment horizontal="right"/>
    </xf>
    <xf borderId="3" fillId="0" fontId="5" numFmtId="168" xfId="0" applyAlignment="1" applyBorder="1" applyFont="1" applyNumberFormat="1">
      <alignment horizontal="right"/>
    </xf>
    <xf borderId="3" fillId="0" fontId="5" numFmtId="168" xfId="0" applyAlignment="1" applyBorder="1" applyFont="1" applyNumberFormat="1">
      <alignment horizontal="center"/>
    </xf>
    <xf borderId="3" fillId="0" fontId="19" numFmtId="168" xfId="0" applyAlignment="1" applyBorder="1" applyFont="1" applyNumberFormat="1">
      <alignment horizontal="right"/>
    </xf>
    <xf borderId="3" fillId="0" fontId="17" numFmtId="0" xfId="0" applyAlignment="1" applyBorder="1" applyFont="1">
      <alignment horizontal="left"/>
    </xf>
    <xf borderId="3" fillId="8" fontId="4" numFmtId="0" xfId="0" applyAlignment="1" applyBorder="1" applyFont="1">
      <alignment horizontal="left"/>
    </xf>
    <xf borderId="3" fillId="8" fontId="4" numFmtId="169" xfId="0" applyAlignment="1" applyBorder="1" applyFont="1" applyNumberFormat="1">
      <alignment horizontal="right"/>
    </xf>
    <xf borderId="3" fillId="8" fontId="5" numFmtId="0" xfId="0" applyAlignment="1" applyBorder="1" applyFont="1">
      <alignment horizontal="left"/>
    </xf>
    <xf borderId="3" fillId="0" fontId="5" numFmtId="0" xfId="0" applyAlignment="1" applyBorder="1" applyFont="1">
      <alignment horizontal="left"/>
    </xf>
    <xf borderId="3" fillId="0" fontId="9" numFmtId="169" xfId="0" applyBorder="1" applyFont="1" applyNumberFormat="1"/>
    <xf borderId="3" fillId="0" fontId="5" numFmtId="169" xfId="0" applyAlignment="1" applyBorder="1" applyFont="1" applyNumberFormat="1">
      <alignment horizontal="right"/>
    </xf>
    <xf borderId="3" fillId="0" fontId="19" numFmtId="169" xfId="0" applyAlignment="1" applyBorder="1" applyFont="1" applyNumberFormat="1">
      <alignment horizontal="right"/>
    </xf>
    <xf borderId="0" fillId="0" fontId="9" numFmtId="0" xfId="0" applyAlignment="1" applyFont="1">
      <alignment horizontal="center"/>
    </xf>
    <xf borderId="0" fillId="0" fontId="5" numFmtId="0" xfId="0" applyFont="1"/>
    <xf borderId="0" fillId="8" fontId="5" numFmtId="0" xfId="0" applyFont="1"/>
    <xf borderId="0" fillId="0" fontId="5" numFmtId="0" xfId="0" applyAlignment="1" applyFont="1">
      <alignment horizontal="right"/>
    </xf>
    <xf borderId="0" fillId="0" fontId="5" numFmtId="0" xfId="0" applyAlignment="1" applyFont="1">
      <alignment horizontal="center"/>
    </xf>
    <xf borderId="0" fillId="0" fontId="5" numFmtId="167" xfId="0" applyAlignment="1" applyFont="1" applyNumberFormat="1">
      <alignment horizontal="right"/>
    </xf>
    <xf borderId="0" fillId="0" fontId="9" numFmtId="167" xfId="0" applyFont="1" applyNumberFormat="1"/>
    <xf borderId="0" fillId="0" fontId="14" numFmtId="0" xfId="0" applyAlignment="1" applyFont="1">
      <alignment horizontal="center"/>
    </xf>
    <xf borderId="0" fillId="0" fontId="9" numFmtId="9" xfId="0" applyFont="1" applyNumberFormat="1"/>
    <xf borderId="0" fillId="0" fontId="9" numFmtId="9" xfId="0" applyAlignment="1" applyFont="1" applyNumberFormat="1">
      <alignment horizontal="center"/>
    </xf>
    <xf borderId="0" fillId="0" fontId="19" numFmtId="170" xfId="0" applyAlignment="1" applyFont="1" applyNumberFormat="1">
      <alignment horizontal="right"/>
    </xf>
    <xf borderId="0" fillId="0" fontId="19" numFmtId="169" xfId="0" applyAlignment="1" applyFont="1" applyNumberFormat="1">
      <alignment horizontal="right"/>
    </xf>
    <xf borderId="3" fillId="0" fontId="4" numFmtId="0" xfId="0" applyAlignment="1" applyBorder="1" applyFont="1">
      <alignment horizontal="center" vertical="top"/>
    </xf>
    <xf borderId="4" fillId="2" fontId="10" numFmtId="171" xfId="0" applyAlignment="1" applyBorder="1" applyFont="1" applyNumberFormat="1">
      <alignment horizontal="center" shrinkToFit="0" vertical="center" wrapText="1"/>
    </xf>
    <xf borderId="3" fillId="3" fontId="10" numFmtId="171" xfId="0" applyAlignment="1" applyBorder="1" applyFont="1" applyNumberFormat="1">
      <alignment shrinkToFit="0" vertical="top" wrapText="1"/>
    </xf>
    <xf borderId="3" fillId="0" fontId="5" numFmtId="0" xfId="0" applyAlignment="1" applyBorder="1" applyFont="1">
      <alignment vertical="top"/>
    </xf>
    <xf borderId="3" fillId="0" fontId="5" numFmtId="0" xfId="0" applyAlignment="1" applyBorder="1" applyFont="1">
      <alignment shrinkToFit="0" vertical="top" wrapText="1"/>
    </xf>
    <xf borderId="3" fillId="0" fontId="5" numFmtId="171" xfId="0" applyAlignment="1" applyBorder="1" applyFont="1" applyNumberFormat="1">
      <alignment vertical="top"/>
    </xf>
    <xf borderId="3" fillId="0" fontId="5" numFmtId="167" xfId="0" applyAlignment="1" applyBorder="1" applyFont="1" applyNumberFormat="1">
      <alignment vertical="top"/>
    </xf>
    <xf borderId="0" fillId="0" fontId="5" numFmtId="171" xfId="0" applyAlignment="1" applyFont="1" applyNumberFormat="1">
      <alignment horizontal="center"/>
    </xf>
    <xf borderId="4" fillId="8" fontId="20" numFmtId="0" xfId="0" applyAlignment="1" applyBorder="1" applyFont="1">
      <alignment shrinkToFit="0" vertical="top" wrapText="1"/>
    </xf>
    <xf borderId="5" fillId="8" fontId="20" numFmtId="0" xfId="0" applyAlignment="1" applyBorder="1" applyFont="1">
      <alignment shrinkToFit="0" vertical="top" wrapText="1"/>
    </xf>
    <xf borderId="5" fillId="8" fontId="20" numFmtId="49" xfId="0" applyAlignment="1" applyBorder="1" applyFont="1" applyNumberFormat="1">
      <alignment shrinkToFit="0" vertical="top" wrapText="1"/>
    </xf>
    <xf borderId="6" fillId="8" fontId="20" numFmtId="0" xfId="0" applyAlignment="1" applyBorder="1" applyFont="1">
      <alignment shrinkToFit="0" vertical="top" wrapText="1"/>
    </xf>
    <xf borderId="3" fillId="2" fontId="10" numFmtId="4" xfId="0" applyAlignment="1" applyBorder="1" applyFont="1" applyNumberFormat="1">
      <alignment shrinkToFit="0" vertical="top" wrapText="1"/>
    </xf>
    <xf borderId="3" fillId="0" fontId="19" numFmtId="0" xfId="0" applyAlignment="1" applyBorder="1" applyFont="1">
      <alignment shrinkToFit="0" vertical="top" wrapText="1"/>
    </xf>
    <xf borderId="3" fillId="0" fontId="19" numFmtId="4" xfId="0" applyAlignment="1" applyBorder="1" applyFont="1" applyNumberFormat="1">
      <alignment horizontal="right"/>
    </xf>
    <xf borderId="3" fillId="0" fontId="19" numFmtId="3" xfId="0" applyAlignment="1" applyBorder="1" applyFont="1" applyNumberFormat="1">
      <alignment horizontal="right"/>
    </xf>
    <xf borderId="3" fillId="3" fontId="10" numFmtId="4" xfId="0" applyAlignment="1" applyBorder="1" applyFont="1" applyNumberFormat="1">
      <alignment shrinkToFit="0" vertical="top" wrapText="1"/>
    </xf>
    <xf borderId="3" fillId="9" fontId="20" numFmtId="0" xfId="0" applyAlignment="1" applyBorder="1" applyFont="1">
      <alignment shrinkToFit="0" vertical="top" wrapText="1"/>
    </xf>
    <xf borderId="3" fillId="9" fontId="2" numFmtId="0" xfId="0" applyBorder="1" applyFont="1"/>
    <xf borderId="0" fillId="9" fontId="21" numFmtId="0" xfId="0" applyFont="1"/>
    <xf borderId="3" fillId="0" fontId="19" numFmtId="3" xfId="0" applyAlignment="1" applyBorder="1" applyFont="1" applyNumberFormat="1">
      <alignment horizontal="right" readingOrder="0"/>
    </xf>
    <xf borderId="3" fillId="0" fontId="2" numFmtId="4" xfId="0" applyBorder="1" applyFont="1" applyNumberFormat="1"/>
    <xf borderId="3" fillId="0" fontId="22" numFmtId="0" xfId="0" applyBorder="1" applyFont="1"/>
    <xf borderId="3" fillId="0" fontId="14" numFmtId="0" xfId="0" applyAlignment="1" applyBorder="1" applyFont="1">
      <alignment horizontal="center"/>
    </xf>
    <xf borderId="3" fillId="0" fontId="14" numFmtId="0" xfId="0" applyAlignment="1" applyBorder="1" applyFont="1">
      <alignment shrinkToFit="0" vertical="top" wrapText="1"/>
    </xf>
    <xf borderId="3" fillId="0" fontId="14" numFmtId="4" xfId="0" applyAlignment="1" applyBorder="1" applyFont="1" applyNumberFormat="1">
      <alignment horizontal="center"/>
    </xf>
    <xf borderId="3" fillId="0" fontId="17" numFmtId="0" xfId="0" applyAlignment="1" applyBorder="1" applyFont="1">
      <alignment horizontal="right"/>
    </xf>
    <xf borderId="3" fillId="0" fontId="14" numFmtId="0" xfId="0" applyAlignment="1" applyBorder="1" applyFont="1">
      <alignment horizontal="right"/>
    </xf>
    <xf borderId="3" fillId="0" fontId="9" numFmtId="0" xfId="0" applyAlignment="1" applyBorder="1" applyFont="1">
      <alignment shrinkToFit="0" vertical="top" wrapText="1"/>
    </xf>
    <xf borderId="3" fillId="0" fontId="9" numFmtId="4" xfId="0" applyBorder="1" applyFont="1" applyNumberFormat="1"/>
    <xf borderId="3" fillId="0" fontId="9" numFmtId="0" xfId="0" applyAlignment="1" applyBorder="1" applyFont="1">
      <alignment horizontal="right"/>
    </xf>
    <xf borderId="3" fillId="0" fontId="23" numFmtId="0" xfId="0" applyBorder="1" applyFont="1"/>
    <xf borderId="3" fillId="0" fontId="17" numFmtId="0" xfId="0" applyAlignment="1" applyBorder="1" applyFont="1">
      <alignment horizontal="center"/>
    </xf>
    <xf borderId="3" fillId="0" fontId="19" numFmtId="4" xfId="0" applyBorder="1" applyFont="1" applyNumberFormat="1"/>
    <xf borderId="3" fillId="0" fontId="24" numFmtId="0" xfId="0" applyAlignment="1" applyBorder="1" applyFont="1">
      <alignment horizontal="right"/>
    </xf>
    <xf borderId="3" fillId="0" fontId="24" numFmtId="0" xfId="0" applyAlignment="1" applyBorder="1" applyFont="1">
      <alignment shrinkToFit="0" vertical="top" wrapText="1"/>
    </xf>
    <xf borderId="3" fillId="0" fontId="24" numFmtId="4" xfId="0" applyAlignment="1" applyBorder="1" applyFont="1" applyNumberFormat="1">
      <alignment horizontal="right"/>
    </xf>
    <xf borderId="3" fillId="0" fontId="25" numFmtId="0" xfId="0" applyAlignment="1" applyBorder="1" applyFont="1">
      <alignment horizontal="left"/>
    </xf>
    <xf borderId="3" fillId="0" fontId="25" numFmtId="0" xfId="0" applyAlignment="1" applyBorder="1" applyFont="1">
      <alignment shrinkToFit="0" vertical="top" wrapText="1"/>
    </xf>
    <xf borderId="3" fillId="0" fontId="25" numFmtId="4" xfId="0" applyAlignment="1" applyBorder="1" applyFont="1" applyNumberFormat="1">
      <alignment horizontal="right"/>
    </xf>
    <xf borderId="3" fillId="0" fontId="25" numFmtId="3" xfId="0" applyAlignment="1" applyBorder="1" applyFont="1" applyNumberFormat="1">
      <alignment horizontal="right"/>
    </xf>
    <xf borderId="3" fillId="0" fontId="25" numFmtId="0" xfId="0" applyAlignment="1" applyBorder="1" applyFont="1">
      <alignment horizontal="right"/>
    </xf>
    <xf borderId="3" fillId="0" fontId="9" numFmtId="0" xfId="0" applyAlignment="1" applyBorder="1" applyFont="1">
      <alignment horizontal="left"/>
    </xf>
    <xf borderId="3" fillId="0" fontId="24" numFmtId="0" xfId="0" applyAlignment="1" applyBorder="1" applyFont="1">
      <alignment horizontal="left"/>
    </xf>
    <xf borderId="3" fillId="0" fontId="25" numFmtId="9" xfId="0" applyAlignment="1" applyBorder="1" applyFont="1" applyNumberFormat="1">
      <alignment horizontal="right"/>
    </xf>
    <xf borderId="3" fillId="10" fontId="26" numFmtId="0" xfId="0" applyAlignment="1" applyBorder="1" applyFill="1" applyFont="1">
      <alignment horizontal="center" vertical="top"/>
    </xf>
    <xf borderId="3" fillId="10" fontId="26" numFmtId="0" xfId="0" applyAlignment="1" applyBorder="1" applyFont="1">
      <alignment shrinkToFit="0" vertical="top" wrapText="1"/>
    </xf>
    <xf borderId="3" fillId="10" fontId="26" numFmtId="4" xfId="0" applyAlignment="1" applyBorder="1" applyFont="1" applyNumberFormat="1">
      <alignment horizontal="center" vertical="top"/>
    </xf>
    <xf borderId="3" fillId="0" fontId="11" numFmtId="0" xfId="0" applyAlignment="1" applyBorder="1" applyFont="1">
      <alignment vertical="bottom"/>
    </xf>
    <xf borderId="3" fillId="0" fontId="11" numFmtId="172" xfId="0" applyAlignment="1" applyBorder="1" applyFont="1" applyNumberFormat="1">
      <alignment vertical="bottom"/>
    </xf>
    <xf borderId="3" fillId="0" fontId="11" numFmtId="4" xfId="0" applyAlignment="1" applyBorder="1" applyFont="1" applyNumberFormat="1">
      <alignment vertical="bottom"/>
    </xf>
    <xf borderId="3" fillId="0" fontId="9" numFmtId="172" xfId="0" applyAlignment="1" applyBorder="1" applyFont="1" applyNumberFormat="1">
      <alignment horizontal="right"/>
    </xf>
    <xf borderId="3" fillId="0" fontId="11" numFmtId="3" xfId="0" applyAlignment="1" applyBorder="1" applyFont="1" applyNumberFormat="1">
      <alignment vertical="bottom"/>
    </xf>
    <xf borderId="3" fillId="0" fontId="2" numFmtId="0" xfId="0" applyAlignment="1" applyBorder="1" applyFont="1">
      <alignment horizontal="right"/>
    </xf>
    <xf borderId="3" fillId="0" fontId="2" numFmtId="4" xfId="0" applyAlignment="1" applyBorder="1" applyFont="1" applyNumberFormat="1">
      <alignment horizontal="right"/>
    </xf>
    <xf borderId="3" fillId="0" fontId="22" numFmtId="0" xfId="0" applyAlignment="1" applyBorder="1" applyFont="1">
      <alignment horizontal="right"/>
    </xf>
    <xf borderId="3" fillId="0" fontId="14" numFmtId="4" xfId="0" applyAlignment="1" applyBorder="1" applyFont="1" applyNumberFormat="1">
      <alignment horizontal="right"/>
    </xf>
    <xf borderId="3" fillId="0" fontId="9" numFmtId="3" xfId="0" applyAlignment="1" applyBorder="1" applyFont="1" applyNumberFormat="1">
      <alignment horizontal="right"/>
    </xf>
    <xf borderId="3" fillId="0" fontId="9" numFmtId="0" xfId="0" applyAlignment="1" applyBorder="1" applyFont="1">
      <alignment horizontal="left" shrinkToFit="0" vertical="bottom" wrapText="1"/>
    </xf>
    <xf borderId="3" fillId="0" fontId="27" numFmtId="0" xfId="0" applyAlignment="1" applyBorder="1" applyFont="1">
      <alignment shrinkToFit="0" vertical="top" wrapText="1"/>
    </xf>
    <xf borderId="3" fillId="0" fontId="27" numFmtId="4" xfId="0" applyAlignment="1" applyBorder="1" applyFont="1" applyNumberFormat="1">
      <alignment horizontal="left" shrinkToFit="0" wrapText="1"/>
    </xf>
    <xf borderId="3" fillId="0" fontId="27" numFmtId="0" xfId="0" applyAlignment="1" applyBorder="1" applyFont="1">
      <alignment horizontal="left" shrinkToFit="0" wrapText="1"/>
    </xf>
    <xf borderId="3" fillId="0" fontId="27" numFmtId="172" xfId="0" applyAlignment="1" applyBorder="1" applyFont="1" applyNumberFormat="1">
      <alignment shrinkToFit="0" vertical="top" wrapText="1"/>
    </xf>
    <xf borderId="3" fillId="0" fontId="27" numFmtId="172" xfId="0" applyAlignment="1" applyBorder="1" applyFont="1" applyNumberFormat="1">
      <alignment horizontal="right" shrinkToFit="0" wrapText="1"/>
    </xf>
    <xf borderId="3" fillId="0" fontId="27" numFmtId="0" xfId="0" applyAlignment="1" applyBorder="1" applyFont="1">
      <alignment horizontal="right" shrinkToFit="0" wrapText="1"/>
    </xf>
    <xf borderId="3" fillId="0" fontId="27" numFmtId="168" xfId="0" applyAlignment="1" applyBorder="1" applyFont="1" applyNumberFormat="1">
      <alignment shrinkToFit="0" vertical="top" wrapText="1"/>
    </xf>
    <xf borderId="3" fillId="0" fontId="28" numFmtId="0" xfId="0" applyBorder="1" applyFont="1"/>
    <xf borderId="3" fillId="0" fontId="3" numFmtId="0" xfId="0" applyAlignment="1" applyBorder="1" applyFont="1">
      <alignment shrinkToFit="0" vertical="top" wrapText="1"/>
    </xf>
    <xf borderId="3" fillId="0" fontId="3" numFmtId="4" xfId="0" applyAlignment="1" applyBorder="1" applyFont="1" applyNumberFormat="1">
      <alignment vertical="top"/>
    </xf>
    <xf borderId="3" fillId="0" fontId="3" numFmtId="0" xfId="0" applyAlignment="1" applyBorder="1" applyFont="1">
      <alignment vertical="top"/>
    </xf>
    <xf borderId="3" fillId="0" fontId="3" numFmtId="0" xfId="0" applyAlignment="1" applyBorder="1" applyFont="1">
      <alignment horizontal="left" shrinkToFit="0" wrapText="1"/>
    </xf>
    <xf borderId="3" fillId="0" fontId="29" numFmtId="172" xfId="0" applyAlignment="1" applyBorder="1" applyFont="1" applyNumberFormat="1">
      <alignment shrinkToFit="0" vertical="top" wrapText="1"/>
    </xf>
    <xf borderId="3" fillId="0" fontId="29" numFmtId="172" xfId="0" applyAlignment="1" applyBorder="1" applyFont="1" applyNumberFormat="1">
      <alignment horizontal="right" vertical="top"/>
    </xf>
    <xf borderId="3" fillId="0" fontId="29" numFmtId="0" xfId="0" applyAlignment="1" applyBorder="1" applyFont="1">
      <alignment horizontal="right" vertical="top"/>
    </xf>
    <xf borderId="3" fillId="0" fontId="29" numFmtId="0" xfId="0" applyAlignment="1" applyBorder="1" applyFont="1">
      <alignment shrinkToFit="0" vertical="top" wrapText="1"/>
    </xf>
    <xf borderId="3" fillId="0" fontId="14" numFmtId="0" xfId="0" applyAlignment="1" applyBorder="1" applyFont="1">
      <alignment horizontal="left"/>
    </xf>
    <xf borderId="3" fillId="0" fontId="14" numFmtId="4" xfId="0" applyAlignment="1" applyBorder="1" applyFont="1" applyNumberFormat="1">
      <alignment horizontal="left"/>
    </xf>
    <xf borderId="0" fillId="0" fontId="2" numFmtId="4" xfId="0" applyFont="1" applyNumberFormat="1"/>
    <xf borderId="0" fillId="0" fontId="22" numFmtId="0" xfId="0" applyFont="1"/>
    <xf borderId="3" fillId="3" fontId="2" numFmtId="4" xfId="0" applyAlignment="1" applyBorder="1" applyFont="1" applyNumberFormat="1">
      <alignment vertical="top"/>
    </xf>
    <xf borderId="3" fillId="0" fontId="30" numFmtId="0" xfId="0" applyAlignment="1" applyBorder="1" applyFont="1">
      <alignment shrinkToFit="0" vertical="top" wrapText="1"/>
    </xf>
    <xf borderId="3" fillId="3" fontId="9" numFmtId="172" xfId="0" applyAlignment="1" applyBorder="1" applyFont="1" applyNumberFormat="1">
      <alignment vertical="top"/>
    </xf>
    <xf borderId="3" fillId="0" fontId="31" numFmtId="0" xfId="0" applyAlignment="1" applyBorder="1" applyFont="1">
      <alignment shrinkToFit="0" vertical="top" wrapText="1"/>
    </xf>
    <xf borderId="3" fillId="3" fontId="9" numFmtId="4" xfId="0" applyAlignment="1" applyBorder="1" applyFont="1" applyNumberFormat="1">
      <alignment vertical="top"/>
    </xf>
    <xf borderId="3" fillId="5" fontId="2" numFmtId="4" xfId="0" applyAlignment="1" applyBorder="1" applyFont="1" applyNumberFormat="1">
      <alignment vertical="top"/>
    </xf>
    <xf borderId="3" fillId="0" fontId="2" numFmtId="4" xfId="0" applyAlignment="1" applyBorder="1" applyFont="1" applyNumberFormat="1">
      <alignment vertical="top"/>
    </xf>
    <xf borderId="3" fillId="0" fontId="32" numFmtId="0" xfId="0" applyAlignment="1" applyBorder="1" applyFont="1">
      <alignment vertical="top"/>
    </xf>
    <xf borderId="3" fillId="0" fontId="2" numFmtId="171" xfId="0" applyAlignment="1" applyBorder="1" applyFont="1" applyNumberFormat="1">
      <alignment vertical="top"/>
    </xf>
    <xf borderId="3" fillId="3" fontId="2" numFmtId="173" xfId="0" applyAlignment="1" applyBorder="1" applyFont="1" applyNumberFormat="1">
      <alignment vertical="top"/>
    </xf>
    <xf borderId="0" fillId="0" fontId="2" numFmtId="4" xfId="0" applyAlignment="1" applyFont="1" applyNumberFormat="1">
      <alignment vertical="bottom"/>
    </xf>
    <xf borderId="0" fillId="0" fontId="2" numFmtId="0" xfId="0" applyAlignment="1" applyFont="1">
      <alignment vertical="bottom"/>
    </xf>
    <xf borderId="0" fillId="0" fontId="2" numFmtId="0" xfId="0" applyAlignment="1" applyFont="1">
      <alignment horizontal="right" vertical="bottom"/>
    </xf>
    <xf borderId="3" fillId="0" fontId="2" numFmtId="3" xfId="0" applyAlignment="1" applyBorder="1" applyFont="1" applyNumberFormat="1">
      <alignment shrinkToFit="0" vertical="top" wrapText="1"/>
    </xf>
    <xf borderId="3" fillId="0" fontId="2" numFmtId="164" xfId="0" applyAlignment="1" applyBorder="1" applyFont="1" applyNumberFormat="1">
      <alignment shrinkToFit="0" vertical="top" wrapText="1"/>
    </xf>
    <xf borderId="3" fillId="0" fontId="2" numFmtId="165" xfId="0" applyAlignment="1" applyBorder="1" applyFont="1" applyNumberFormat="1">
      <alignment shrinkToFit="0" vertical="top" wrapText="1"/>
    </xf>
    <xf borderId="0" fillId="0" fontId="33" numFmtId="0" xfId="0" applyAlignment="1" applyFont="1">
      <alignment shrinkToFit="0" vertical="top" wrapText="1"/>
    </xf>
    <xf borderId="0" fillId="11" fontId="34" numFmtId="0" xfId="0" applyAlignment="1" applyFill="1" applyFont="1">
      <alignment shrinkToFit="0" vertical="top" wrapText="1"/>
    </xf>
    <xf borderId="1" fillId="2" fontId="34" numFmtId="0" xfId="0" applyAlignment="1" applyBorder="1" applyFont="1">
      <alignment shrinkToFit="0" vertical="top" wrapText="1"/>
    </xf>
    <xf borderId="1" fillId="0" fontId="2" numFmtId="4" xfId="0" applyAlignment="1" applyBorder="1" applyFont="1" applyNumberFormat="1">
      <alignment vertical="top"/>
    </xf>
    <xf borderId="1" fillId="0" fontId="2" numFmtId="0" xfId="0" applyAlignment="1" applyBorder="1" applyFont="1">
      <alignment vertical="top"/>
    </xf>
    <xf borderId="1" fillId="0" fontId="2" numFmtId="172" xfId="0" applyAlignment="1" applyBorder="1" applyFont="1" applyNumberFormat="1">
      <alignment vertical="top"/>
    </xf>
    <xf borderId="1" fillId="0" fontId="35" numFmtId="0" xfId="0" applyAlignment="1" applyBorder="1" applyFont="1">
      <alignment shrinkToFit="0" vertical="top" wrapText="1"/>
    </xf>
    <xf borderId="1" fillId="0" fontId="2" numFmtId="171" xfId="0" applyAlignment="1" applyBorder="1" applyFont="1" applyNumberFormat="1">
      <alignment vertical="top"/>
    </xf>
    <xf borderId="1" fillId="0" fontId="2" numFmtId="173" xfId="0" applyAlignment="1" applyBorder="1" applyFont="1" applyNumberFormat="1">
      <alignment vertical="top"/>
    </xf>
    <xf borderId="3" fillId="0" fontId="28" numFmtId="0" xfId="0" applyAlignment="1" applyBorder="1" applyFont="1">
      <alignment shrinkToFit="0" vertical="top" wrapText="1"/>
    </xf>
    <xf borderId="3" fillId="3" fontId="28" numFmtId="168" xfId="0" applyAlignment="1" applyBorder="1" applyFont="1" applyNumberFormat="1">
      <alignment vertical="top"/>
    </xf>
    <xf borderId="3" fillId="0" fontId="28" numFmtId="0" xfId="0" applyAlignment="1" applyBorder="1" applyFont="1">
      <alignment vertical="top"/>
    </xf>
    <xf borderId="3" fillId="3" fontId="28" numFmtId="174" xfId="0" applyAlignment="1" applyBorder="1" applyFont="1" applyNumberFormat="1">
      <alignment vertical="top"/>
    </xf>
    <xf borderId="3" fillId="3" fontId="28" numFmtId="0" xfId="0" applyAlignment="1" applyBorder="1" applyFont="1">
      <alignment vertical="top"/>
    </xf>
    <xf borderId="3" fillId="3" fontId="28" numFmtId="9" xfId="0" applyAlignment="1" applyBorder="1" applyFont="1" applyNumberFormat="1">
      <alignment vertical="top"/>
    </xf>
    <xf borderId="0" fillId="0" fontId="9" numFmtId="0" xfId="0" applyAlignment="1" applyFont="1">
      <alignment horizontal="left"/>
    </xf>
    <xf borderId="0" fillId="0" fontId="14" numFmtId="0" xfId="0" applyAlignment="1" applyFont="1">
      <alignment horizontal="right" shrinkToFit="0" wrapText="1"/>
    </xf>
    <xf borderId="0" fillId="0" fontId="14" numFmtId="4" xfId="0" applyAlignment="1" applyFont="1" applyNumberFormat="1">
      <alignment horizontal="right" shrinkToFit="0" wrapText="1"/>
    </xf>
    <xf borderId="0" fillId="0" fontId="9" numFmtId="0" xfId="0" applyAlignment="1" applyFont="1">
      <alignment horizontal="right"/>
    </xf>
    <xf borderId="3" fillId="0" fontId="9" numFmtId="4" xfId="0" applyAlignment="1" applyBorder="1" applyFont="1" applyNumberFormat="1">
      <alignment vertical="top"/>
    </xf>
    <xf borderId="3" fillId="0" fontId="9" numFmtId="165" xfId="0" applyAlignment="1" applyBorder="1" applyFont="1" applyNumberFormat="1">
      <alignment vertical="top"/>
    </xf>
    <xf borderId="0" fillId="0" fontId="25" numFmtId="0" xfId="0" applyFont="1"/>
    <xf borderId="0" fillId="0" fontId="24" numFmtId="0" xfId="0" applyAlignment="1" applyFont="1">
      <alignment shrinkToFit="0" vertical="top" wrapText="1"/>
    </xf>
    <xf borderId="0" fillId="0" fontId="25" numFmtId="0" xfId="0" applyAlignment="1" applyFont="1">
      <alignment shrinkToFit="0" vertical="top" wrapText="1"/>
    </xf>
    <xf borderId="0" fillId="0" fontId="20" numFmtId="0" xfId="0" applyAlignment="1" applyFont="1">
      <alignment shrinkToFit="0" vertical="top" wrapText="1"/>
    </xf>
    <xf borderId="0" fillId="0" fontId="36" numFmtId="0" xfId="0" applyAlignment="1" applyFont="1">
      <alignment shrinkToFit="0" vertical="top"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www.neweconomy.eco/voedselzekerheid" TargetMode="External"/><Relationship Id="rId2"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hyperlink" Target="https://docs.google.com/spreadsheets/d/1x7tYIRv2iSJibi7zhBfCMPqAhF3FE1yDJAAnmloY9Bs/edit?gid=1004702978" TargetMode="External"/><Relationship Id="rId2"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gd.amsterdam.nl/publish/pages/1063337/tabellenboek-jv2024-amsterdam-wt25.pdf" TargetMode="External"/><Relationship Id="rId2" Type="http://schemas.openxmlformats.org/officeDocument/2006/relationships/hyperlink" Target="https://www.rodekruis.nl/nieuwsbericht/niet-genoeg-eten-voor-450-000-nederlanders/?utm_source=chatgpt.com" TargetMode="External"/><Relationship Id="rId3" Type="http://schemas.openxmlformats.org/officeDocument/2006/relationships/hyperlink" Target="https://onderzoek.amsterdam.nl/publicatie/betaalbaarheid-gezonde-voeding?utm_source=chatgpt.com" TargetMode="External"/><Relationship Id="rId4" Type="http://schemas.openxmlformats.org/officeDocument/2006/relationships/hyperlink" Target="https://cms.onderzoek-en-statistiek.nl/uploads/2025_06_23_actielijn3_monitor_voedsel_in_amsterdam_gezonde_voedselomgeving_2078b0785f.pdf" TargetMode="External"/><Relationship Id="rId5" Type="http://schemas.openxmlformats.org/officeDocument/2006/relationships/hyperlink" Target="https://nos.nl/artikel/2568784-aantal-klanten-voedselbank-daalt-met-20-procent-zorgen-blijven?utm_source=chatgpt.com" TargetMode="External"/><Relationship Id="rId6"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40" Type="http://schemas.openxmlformats.org/officeDocument/2006/relationships/hyperlink" Target="https://www.uwv.nl/nl/toeslag/sociaal-minimum" TargetMode="External"/><Relationship Id="rId20" Type="http://schemas.openxmlformats.org/officeDocument/2006/relationships/hyperlink" Target="https://www.zorginstituutnederland.nl/binaries/zinl/documenten/rapport/2024/11/26/beoordelingskader-kosteneffectiviteit-van-zorg/Beoordelingskader%2Bkosteneffectiviteit%2Bvan%2Bzorg.pdf" TargetMode="External"/><Relationship Id="rId42" Type="http://schemas.openxmlformats.org/officeDocument/2006/relationships/hyperlink" Target="https://uwv.nl/nl/toeslag/sociaal-minimum" TargetMode="External"/><Relationship Id="rId41" Type="http://schemas.openxmlformats.org/officeDocument/2006/relationships/hyperlink" Target="https://www.nibud.nl/" TargetMode="External"/><Relationship Id="rId22" Type="http://schemas.openxmlformats.org/officeDocument/2006/relationships/hyperlink" Target="https://www.scp.nl/" TargetMode="External"/><Relationship Id="rId44" Type="http://schemas.openxmlformats.org/officeDocument/2006/relationships/hyperlink" Target="https://uwv.nl/nl/toeslag/sociaal-minimum" TargetMode="External"/><Relationship Id="rId21" Type="http://schemas.openxmlformats.org/officeDocument/2006/relationships/hyperlink" Target="https://www.zonmw.nl/sites/zonmw/files/2024-01/Preventie-op-waarde-schatten---Advies-technische-werkgroep-kosten-baten-preventie-dec-23_DEF.pdf" TargetMode="External"/><Relationship Id="rId43" Type="http://schemas.openxmlformats.org/officeDocument/2006/relationships/hyperlink" Target="https://www.nibud.nl/" TargetMode="External"/><Relationship Id="rId24" Type="http://schemas.openxmlformats.org/officeDocument/2006/relationships/hyperlink" Target="https://allecijfers.nl/gemeente/amsterdam/" TargetMode="External"/><Relationship Id="rId46" Type="http://schemas.openxmlformats.org/officeDocument/2006/relationships/hyperlink" Target="https://www.eur.nl/nieuws/het-bruto-vrijwilligersproduct-van-nederland-loopt-de-miljarden" TargetMode="External"/><Relationship Id="rId23" Type="http://schemas.openxmlformats.org/officeDocument/2006/relationships/hyperlink" Target="https://www.cpb.nl/publicatie/brede-welvaart-in-kaart-2021" TargetMode="External"/><Relationship Id="rId45" Type="http://schemas.openxmlformats.org/officeDocument/2006/relationships/hyperlink" Target="https://www.movisie.nl/artikel/waarde-van-vrijwilligerswerk" TargetMode="External"/><Relationship Id="rId1" Type="http://schemas.openxmlformats.org/officeDocument/2006/relationships/hyperlink" Target="https://www.nibud.nl/onderwerpen/uitgaven/huishoudelijke-uitgaven" TargetMode="External"/><Relationship Id="rId2" Type="http://schemas.openxmlformats.org/officeDocument/2006/relationships/hyperlink" Target="https://www.voedingscentrum.nl/" TargetMode="External"/><Relationship Id="rId3" Type="http://schemas.openxmlformats.org/officeDocument/2006/relationships/hyperlink" Target="https://www.nibud.nl/onderwerpen/uitgaven/huishoudelijke-uitgaven" TargetMode="External"/><Relationship Id="rId4" Type="http://schemas.openxmlformats.org/officeDocument/2006/relationships/hyperlink" Target="https://www.voedingscentrum.nl/" TargetMode="External"/><Relationship Id="rId9" Type="http://schemas.openxmlformats.org/officeDocument/2006/relationships/hyperlink" Target="https://statbel.fgov.be/nl/themas/huishoudens/huishoudbudget" TargetMode="External"/><Relationship Id="rId26" Type="http://schemas.openxmlformats.org/officeDocument/2006/relationships/hyperlink" Target="https://www.rivm.nl/bibliotheek/rapporten/2019-0067.pdf" TargetMode="External"/><Relationship Id="rId48" Type="http://schemas.openxmlformats.org/officeDocument/2006/relationships/drawing" Target="../drawings/drawing8.xml"/><Relationship Id="rId25" Type="http://schemas.openxmlformats.org/officeDocument/2006/relationships/hyperlink" Target="https://www.cpb.nl/publicatie/brede-welvaart-in-kaart-2021" TargetMode="External"/><Relationship Id="rId47" Type="http://schemas.openxmlformats.org/officeDocument/2006/relationships/hyperlink" Target="https://nl.deedmob.com/blog/why-the-monetary-value-of-volunteering-matters-and-how-to-calculate-it" TargetMode="External"/><Relationship Id="rId28" Type="http://schemas.openxmlformats.org/officeDocument/2006/relationships/hyperlink" Target="https://www.zorginstituutnederland.nl/binaries/zinl/documenten/rapport/2024/11/26/beoordelingskader-kosteneffectiviteit-van-zorg/Beoordelingskader%2Bkosteneffectiviteit%2Bvan%2Bzorg.pdf" TargetMode="External"/><Relationship Id="rId27" Type="http://schemas.openxmlformats.org/officeDocument/2006/relationships/hyperlink" Target="https://www.loketgezondleven.nl/" TargetMode="External"/><Relationship Id="rId5" Type="http://schemas.openxmlformats.org/officeDocument/2006/relationships/hyperlink" Target="https://www.nibud.nl/onderwerpen/uitgaven/huishoudelijke-uitgaven" TargetMode="External"/><Relationship Id="rId6" Type="http://schemas.openxmlformats.org/officeDocument/2006/relationships/hyperlink" Target="https://www.voedingscentrum.nl/" TargetMode="External"/><Relationship Id="rId29" Type="http://schemas.openxmlformats.org/officeDocument/2006/relationships/hyperlink" Target="https://www.mass.gov/news/masshealth-nutrition-program-reduces-health-care-costs-and-hospital-visits-according-to-umass-chan-medical-school-study" TargetMode="External"/><Relationship Id="rId7" Type="http://schemas.openxmlformats.org/officeDocument/2006/relationships/hyperlink" Target="https://longreads.cbs.nl/nederland-in-cijfers-2023/welk-deel-van-het-inkomen-ging-in-1936-naar-voeding/" TargetMode="External"/><Relationship Id="rId8" Type="http://schemas.openxmlformats.org/officeDocument/2006/relationships/hyperlink" Target="https://longreads.cbs.nl/nederland-in-cijfers-2023/welk-deel-van-het-inkomen-ging-in-1936-naar-voeding/" TargetMode="External"/><Relationship Id="rId31" Type="http://schemas.openxmlformats.org/officeDocument/2006/relationships/hyperlink" Target="https://www.rivm.nl/documenten/qaly-richtlijn" TargetMode="External"/><Relationship Id="rId30" Type="http://schemas.openxmlformats.org/officeDocument/2006/relationships/hyperlink" Target="https://catalyst.nejm.org/doi/abs/10.1056/CAT.22.0351" TargetMode="External"/><Relationship Id="rId11" Type="http://schemas.openxmlformats.org/officeDocument/2006/relationships/hyperlink" Target="https://www.rivm.nl/voedselverspilling" TargetMode="External"/><Relationship Id="rId33" Type="http://schemas.openxmlformats.org/officeDocument/2006/relationships/hyperlink" Target="https://www.zorginstituutnederland.nl/documenten/2024/11/26/beoordelingskader-kosteneffectiviteit-van-zorg" TargetMode="External"/><Relationship Id="rId10" Type="http://schemas.openxmlformats.org/officeDocument/2006/relationships/hyperlink" Target="https://www.nibud.nl/onderwerpen/uitgaven/huishoudelijke-uitgaven/" TargetMode="External"/><Relationship Id="rId32" Type="http://schemas.openxmlformats.org/officeDocument/2006/relationships/hyperlink" Target="https://www.vtv2024.nl/" TargetMode="External"/><Relationship Id="rId13" Type="http://schemas.openxmlformats.org/officeDocument/2006/relationships/hyperlink" Target="https://cedelft.eu" TargetMode="External"/><Relationship Id="rId35" Type="http://schemas.openxmlformats.org/officeDocument/2006/relationships/hyperlink" Target="https://www.zorginstituutnederland.nl/documenten/2024/11/26/beoordelingskader-kosteneffectiviteit-van-zorg" TargetMode="External"/><Relationship Id="rId12" Type="http://schemas.openxmlformats.org/officeDocument/2006/relationships/hyperlink" Target="https://www.rivm.nl/voedsel-en-voeding" TargetMode="External"/><Relationship Id="rId34" Type="http://schemas.openxmlformats.org/officeDocument/2006/relationships/hyperlink" Target="https://www.zorginstituutnederland.nl/binaries/zinl/documenten/rapport/2024/11/26/beoordelingskader-kosteneffectiviteit-van-zorg/Beoordelingskader%2Bkosteneffectiviteit%2Bvan%2Bzorg.pdf" TargetMode="External"/><Relationship Id="rId15" Type="http://schemas.openxmlformats.org/officeDocument/2006/relationships/hyperlink" Target="https://www.uilenspel.be/nl/5-voordelen-voor-jezelf-om-vrijwilligerswerk-te-doen" TargetMode="External"/><Relationship Id="rId37" Type="http://schemas.openxmlformats.org/officeDocument/2006/relationships/hyperlink" Target="https://www.zonmw.nl/sites/zonmw/files/2024-01/Preventie-op-waarde-schatten---Advies-technische-werkgroep-kosten-baten-preventie-dec-23_DEF.pdf" TargetMode="External"/><Relationship Id="rId14" Type="http://schemas.openxmlformats.org/officeDocument/2006/relationships/hyperlink" Target="https://www.senseguide.nl/verhalen/persoonlijke-ontwikkeling-inwoners-afstand-arbeidsmarkt" TargetMode="External"/><Relationship Id="rId36" Type="http://schemas.openxmlformats.org/officeDocument/2006/relationships/hyperlink" Target="https://www.zorginstituutnederland.nl/binaries/zinl/documenten/rapport/2024/11/26/beoordelingskader-kosteneffectiviteit-van-zorg/Beoordelingskader%2Bkosteneffectiviteit%2Bvan%2Bzorg.pdf" TargetMode="External"/><Relationship Id="rId17" Type="http://schemas.openxmlformats.org/officeDocument/2006/relationships/hyperlink" Target="https://www.trimbos.nl/" TargetMode="External"/><Relationship Id="rId39" Type="http://schemas.openxmlformats.org/officeDocument/2006/relationships/hyperlink" Target="https://www.zorginstituutnederland.nl/binaries/zinl/documenten/rapport/2024/11/26/beoordelingskader-kosteneffectiviteit-van-zorg/Beoordelingskader%2Bkosteneffectiviteit%2Bvan%2Bzorg.pdf" TargetMode="External"/><Relationship Id="rId16" Type="http://schemas.openxmlformats.org/officeDocument/2006/relationships/hyperlink" Target="https://kennisplatform.oranjefonds.nl/vrijwilligers-werven-zo-doe-je-dat-nu-en-de-toekomst" TargetMode="External"/><Relationship Id="rId38" Type="http://schemas.openxmlformats.org/officeDocument/2006/relationships/hyperlink" Target="https://www.zorginstituutnederland.nl/documenten/2024/11/26/beoordelingskader-kosteneffectiviteit-van-zorg" TargetMode="External"/><Relationship Id="rId19" Type="http://schemas.openxmlformats.org/officeDocument/2006/relationships/hyperlink" Target="https://www.zorginstituutnederland.nl/documenten/2024/11/26/beoordelingskader-kosteneffectiviteit-van-zorg" TargetMode="External"/><Relationship Id="rId18" Type="http://schemas.openxmlformats.org/officeDocument/2006/relationships/hyperlink" Target="https://www.cpb.nl/publicatie/brede-welvaart-in-kaart-2021"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93.29"/>
    <col customWidth="1" min="2" max="5" width="20.0"/>
    <col customWidth="1" min="6" max="6" width="95.0"/>
  </cols>
  <sheetData>
    <row r="1" ht="18.0" customHeight="1">
      <c r="A1" s="1" t="s">
        <v>0</v>
      </c>
      <c r="B1" s="2"/>
      <c r="C1" s="2"/>
      <c r="D1" s="2"/>
      <c r="E1" s="2"/>
      <c r="F1" s="2"/>
    </row>
    <row r="2" ht="18.0" customHeight="1">
      <c r="A2" s="3"/>
      <c r="B2" s="2"/>
      <c r="C2" s="2"/>
      <c r="D2" s="2"/>
      <c r="E2" s="2"/>
      <c r="F2" s="2"/>
    </row>
    <row r="3" ht="18.0" customHeight="1">
      <c r="A3" s="4" t="s">
        <v>1</v>
      </c>
      <c r="B3" s="2"/>
      <c r="C3" s="2"/>
      <c r="D3" s="2"/>
      <c r="E3" s="2"/>
      <c r="F3" s="2"/>
    </row>
    <row r="4" ht="18.0" customHeight="1">
      <c r="A4" s="5" t="s">
        <v>2</v>
      </c>
      <c r="B4" s="2"/>
      <c r="C4" s="2"/>
      <c r="D4" s="2"/>
      <c r="E4" s="2"/>
      <c r="F4" s="2"/>
    </row>
    <row r="5" ht="18.0" customHeight="1">
      <c r="A5" s="5" t="s">
        <v>3</v>
      </c>
      <c r="B5" s="2"/>
      <c r="C5" s="2"/>
      <c r="D5" s="2"/>
      <c r="E5" s="2"/>
      <c r="F5" s="2"/>
    </row>
    <row r="6" ht="18.0" customHeight="1">
      <c r="A6" s="5" t="s">
        <v>4</v>
      </c>
      <c r="B6" s="2"/>
      <c r="C6" s="2"/>
      <c r="D6" s="2"/>
      <c r="E6" s="2"/>
      <c r="F6" s="2"/>
    </row>
    <row r="7" ht="18.0" customHeight="1">
      <c r="A7" s="3" t="s">
        <v>5</v>
      </c>
      <c r="B7" s="2"/>
      <c r="C7" s="6"/>
      <c r="D7" s="2"/>
      <c r="E7" s="2"/>
      <c r="F7" s="2"/>
    </row>
    <row r="8" ht="18.0" customHeight="1">
      <c r="A8" s="3"/>
      <c r="B8" s="2"/>
      <c r="C8" s="2"/>
      <c r="D8" s="2"/>
      <c r="E8" s="2"/>
      <c r="F8" s="2"/>
    </row>
    <row r="9" ht="18.0" customHeight="1">
      <c r="A9" s="7" t="s">
        <v>6</v>
      </c>
      <c r="B9" s="2"/>
      <c r="C9" s="2"/>
      <c r="D9" s="2"/>
      <c r="E9" s="2"/>
      <c r="F9" s="2"/>
    </row>
    <row r="10" ht="18.0" customHeight="1">
      <c r="A10" s="8" t="s">
        <v>7</v>
      </c>
      <c r="B10" s="2"/>
      <c r="C10" s="2"/>
      <c r="D10" s="2"/>
      <c r="E10" s="2"/>
      <c r="F10" s="2"/>
    </row>
    <row r="11" ht="18.0" customHeight="1">
      <c r="A11" s="5" t="s">
        <v>8</v>
      </c>
      <c r="B11" s="2"/>
      <c r="C11" s="2"/>
      <c r="D11" s="2"/>
      <c r="E11" s="2"/>
      <c r="F11" s="2"/>
    </row>
    <row r="12" ht="18.0" customHeight="1">
      <c r="A12" s="3" t="s">
        <v>9</v>
      </c>
      <c r="B12" s="2"/>
      <c r="C12" s="2"/>
      <c r="D12" s="2"/>
      <c r="E12" s="2"/>
      <c r="F12" s="2"/>
    </row>
    <row r="13" ht="18.0" customHeight="1">
      <c r="A13" s="3"/>
      <c r="B13" s="2"/>
      <c r="C13" s="2"/>
      <c r="D13" s="2"/>
      <c r="E13" s="2"/>
      <c r="F13" s="2"/>
    </row>
    <row r="14" ht="18.0" customHeight="1">
      <c r="A14" s="7" t="s">
        <v>10</v>
      </c>
      <c r="B14" s="2"/>
      <c r="C14" s="2"/>
      <c r="D14" s="2"/>
      <c r="E14" s="2"/>
      <c r="F14" s="2"/>
    </row>
    <row r="15" ht="18.0" customHeight="1">
      <c r="A15" s="3" t="s">
        <v>11</v>
      </c>
      <c r="B15" s="2"/>
      <c r="C15" s="2"/>
      <c r="D15" s="2"/>
      <c r="E15" s="2"/>
      <c r="F15" s="2"/>
    </row>
    <row r="16" ht="18.0" customHeight="1">
      <c r="A16" s="3"/>
      <c r="B16" s="2"/>
      <c r="C16" s="2"/>
      <c r="D16" s="2"/>
      <c r="E16" s="2"/>
      <c r="F16" s="2"/>
    </row>
    <row r="17" ht="18.0" customHeight="1">
      <c r="A17" s="5" t="s">
        <v>12</v>
      </c>
      <c r="B17" s="2"/>
      <c r="C17" s="2"/>
      <c r="D17" s="2"/>
      <c r="E17" s="2"/>
      <c r="F17" s="2"/>
    </row>
    <row r="18" ht="18.0" customHeight="1">
      <c r="A18" s="9" t="s">
        <v>13</v>
      </c>
      <c r="B18" s="2"/>
      <c r="C18" s="2"/>
      <c r="D18" s="2"/>
      <c r="E18" s="2"/>
      <c r="F18" s="2"/>
    </row>
    <row r="19" ht="18.0" customHeight="1">
      <c r="A19" s="3"/>
      <c r="B19" s="2"/>
      <c r="C19" s="2"/>
      <c r="D19" s="2"/>
      <c r="E19" s="2"/>
      <c r="F19" s="2"/>
    </row>
    <row r="20" ht="15.75" customHeight="1">
      <c r="A20" s="10" t="s">
        <v>14</v>
      </c>
      <c r="B20" s="11"/>
      <c r="C20" s="2"/>
      <c r="D20" s="2"/>
      <c r="E20" s="2"/>
      <c r="F20" s="2"/>
    </row>
    <row r="21" ht="15.75" customHeight="1">
      <c r="A21" s="10" t="s">
        <v>15</v>
      </c>
      <c r="B21" s="11"/>
      <c r="C21" s="2"/>
      <c r="D21" s="2"/>
      <c r="E21" s="2"/>
      <c r="F21" s="2"/>
    </row>
    <row r="22" ht="15.75" customHeight="1">
      <c r="A22" s="12"/>
      <c r="B22" s="11"/>
      <c r="C22" s="2"/>
      <c r="D22" s="2"/>
      <c r="E22" s="2"/>
      <c r="F22" s="2"/>
    </row>
    <row r="23" ht="15.75" customHeight="1">
      <c r="A23" s="12"/>
      <c r="B23" s="11"/>
      <c r="C23" s="2"/>
      <c r="D23" s="2"/>
      <c r="E23" s="2"/>
      <c r="F23" s="2"/>
    </row>
    <row r="24" ht="15.75" customHeight="1">
      <c r="A24" s="12"/>
      <c r="B24" s="11"/>
      <c r="C24" s="2"/>
      <c r="D24" s="2"/>
      <c r="E24" s="2"/>
      <c r="F24" s="2"/>
    </row>
    <row r="25" ht="15.75" customHeight="1">
      <c r="A25" s="12"/>
      <c r="B25" s="11"/>
      <c r="C25" s="2"/>
      <c r="D25" s="2"/>
      <c r="E25" s="2"/>
      <c r="F25" s="2"/>
    </row>
    <row r="26" ht="15.75" customHeight="1">
      <c r="A26" s="11"/>
      <c r="B26" s="11"/>
      <c r="C26" s="2"/>
      <c r="D26" s="2"/>
      <c r="E26" s="2"/>
      <c r="F26" s="2"/>
    </row>
    <row r="27" ht="15.75" customHeight="1">
      <c r="A27" s="11"/>
      <c r="B27" s="11"/>
      <c r="C27" s="2"/>
      <c r="D27" s="2"/>
      <c r="E27" s="2"/>
      <c r="F27" s="2"/>
    </row>
    <row r="28" ht="15.75" customHeight="1">
      <c r="A28" s="11"/>
      <c r="B28" s="11"/>
      <c r="C28" s="2"/>
      <c r="D28" s="2"/>
      <c r="E28" s="2"/>
      <c r="F28" s="2"/>
    </row>
    <row r="29" ht="15.75" customHeight="1">
      <c r="A29" s="2"/>
      <c r="B29" s="2"/>
      <c r="C29" s="2"/>
      <c r="D29" s="2"/>
      <c r="E29" s="2"/>
      <c r="F29" s="2"/>
    </row>
    <row r="30" ht="15.75" customHeight="1">
      <c r="A30" s="2"/>
      <c r="B30" s="2"/>
      <c r="C30" s="2"/>
      <c r="D30" s="2"/>
      <c r="E30" s="2"/>
      <c r="F30" s="2"/>
    </row>
    <row r="31" ht="15.75" customHeight="1">
      <c r="A31" s="2"/>
      <c r="B31" s="2"/>
      <c r="C31" s="2"/>
      <c r="D31" s="2"/>
      <c r="E31" s="2"/>
      <c r="F31" s="2"/>
    </row>
    <row r="32" ht="15.75" customHeight="1">
      <c r="A32" s="2"/>
      <c r="B32" s="2"/>
      <c r="C32" s="2"/>
      <c r="D32" s="2"/>
      <c r="E32" s="2"/>
      <c r="F32" s="2"/>
    </row>
    <row r="33" ht="15.75" customHeight="1">
      <c r="A33" s="2"/>
      <c r="B33" s="2"/>
      <c r="C33" s="2"/>
      <c r="D33" s="2"/>
      <c r="E33" s="2"/>
      <c r="F33" s="2"/>
    </row>
    <row r="34" ht="15.75" customHeight="1">
      <c r="A34" s="2"/>
      <c r="B34" s="2"/>
      <c r="C34" s="2"/>
      <c r="D34" s="2"/>
      <c r="E34" s="2"/>
      <c r="F34" s="2"/>
    </row>
    <row r="35" ht="15.75" customHeight="1">
      <c r="A35" s="2"/>
      <c r="B35" s="2"/>
      <c r="C35" s="2"/>
      <c r="D35" s="2"/>
      <c r="E35" s="2"/>
      <c r="F35" s="2"/>
    </row>
    <row r="36" ht="15.75" customHeight="1">
      <c r="A36" s="2"/>
      <c r="B36" s="2"/>
      <c r="C36" s="2"/>
      <c r="D36" s="2"/>
      <c r="E36" s="2"/>
      <c r="F36" s="2"/>
    </row>
    <row r="37" ht="15.75" customHeight="1">
      <c r="A37" s="2"/>
      <c r="B37" s="2"/>
      <c r="C37" s="2"/>
      <c r="D37" s="2"/>
      <c r="E37" s="2"/>
      <c r="F37" s="2"/>
    </row>
    <row r="38" ht="15.75" customHeight="1">
      <c r="A38" s="2"/>
      <c r="B38" s="2"/>
      <c r="C38" s="2"/>
      <c r="D38" s="2"/>
      <c r="E38" s="2"/>
      <c r="F38" s="2"/>
    </row>
    <row r="39" ht="15.75" customHeight="1">
      <c r="A39" s="2"/>
      <c r="B39" s="2"/>
      <c r="C39" s="2"/>
      <c r="D39" s="2"/>
      <c r="E39" s="2"/>
      <c r="F39" s="2"/>
    </row>
    <row r="40" ht="15.75" customHeight="1">
      <c r="A40" s="2"/>
      <c r="B40" s="2"/>
      <c r="C40" s="2"/>
      <c r="D40" s="2"/>
      <c r="E40" s="2"/>
      <c r="F40" s="2"/>
    </row>
    <row r="41" ht="15.75" customHeight="1">
      <c r="A41" s="2"/>
      <c r="B41" s="2"/>
      <c r="C41" s="2"/>
      <c r="D41" s="2"/>
      <c r="E41" s="2"/>
      <c r="F41" s="2"/>
    </row>
    <row r="42" ht="15.75" customHeight="1">
      <c r="A42" s="2"/>
      <c r="B42" s="2"/>
      <c r="C42" s="2"/>
      <c r="D42" s="2"/>
      <c r="E42" s="2"/>
      <c r="F42" s="2"/>
    </row>
    <row r="43" ht="15.75" customHeight="1">
      <c r="A43" s="2"/>
      <c r="B43" s="2"/>
      <c r="C43" s="2"/>
      <c r="D43" s="2"/>
      <c r="E43" s="2"/>
      <c r="F43" s="2"/>
    </row>
    <row r="44" ht="15.75" customHeight="1">
      <c r="A44" s="2"/>
      <c r="B44" s="2"/>
      <c r="C44" s="2"/>
      <c r="D44" s="2"/>
      <c r="E44" s="2"/>
      <c r="F44" s="2"/>
    </row>
    <row r="45" ht="15.75" customHeight="1">
      <c r="A45" s="2"/>
      <c r="B45" s="2"/>
      <c r="C45" s="2"/>
      <c r="D45" s="2"/>
      <c r="E45" s="2"/>
      <c r="F45" s="2"/>
    </row>
    <row r="46" ht="15.75" customHeight="1">
      <c r="A46" s="2"/>
      <c r="B46" s="2"/>
      <c r="C46" s="2"/>
      <c r="D46" s="2"/>
      <c r="E46" s="2"/>
      <c r="F46" s="2"/>
    </row>
    <row r="47" ht="15.75" customHeight="1">
      <c r="A47" s="2"/>
      <c r="B47" s="2"/>
      <c r="C47" s="2"/>
      <c r="D47" s="2"/>
      <c r="E47" s="2"/>
      <c r="F47" s="2"/>
    </row>
    <row r="48" ht="15.75" customHeight="1">
      <c r="A48" s="2"/>
      <c r="B48" s="2"/>
      <c r="C48" s="2"/>
      <c r="D48" s="2"/>
      <c r="E48" s="2"/>
      <c r="F48" s="2"/>
    </row>
    <row r="49" ht="15.75" customHeight="1">
      <c r="A49" s="2"/>
      <c r="B49" s="2"/>
      <c r="C49" s="2"/>
      <c r="D49" s="2"/>
      <c r="E49" s="2"/>
      <c r="F49" s="2"/>
    </row>
    <row r="50" ht="15.75" customHeight="1">
      <c r="A50" s="2"/>
      <c r="B50" s="2"/>
      <c r="C50" s="2"/>
      <c r="D50" s="2"/>
      <c r="E50" s="2"/>
      <c r="F50" s="2"/>
    </row>
    <row r="51" ht="15.75" customHeight="1">
      <c r="A51" s="2"/>
      <c r="B51" s="2"/>
      <c r="C51" s="2"/>
      <c r="D51" s="2"/>
      <c r="E51" s="2"/>
      <c r="F51" s="2"/>
    </row>
    <row r="52" ht="15.75" customHeight="1">
      <c r="A52" s="2"/>
      <c r="B52" s="2"/>
      <c r="C52" s="2"/>
      <c r="D52" s="2"/>
      <c r="E52" s="2"/>
      <c r="F52" s="2"/>
    </row>
    <row r="53" ht="15.75" customHeight="1">
      <c r="A53" s="2"/>
      <c r="B53" s="2"/>
      <c r="C53" s="2"/>
      <c r="D53" s="2"/>
      <c r="E53" s="2"/>
      <c r="F53" s="2"/>
    </row>
    <row r="54" ht="15.75" customHeight="1">
      <c r="A54" s="2"/>
      <c r="B54" s="2"/>
      <c r="C54" s="2"/>
      <c r="D54" s="2"/>
      <c r="E54" s="2"/>
      <c r="F54" s="2"/>
    </row>
    <row r="55" ht="15.75" customHeight="1">
      <c r="A55" s="2"/>
      <c r="B55" s="2"/>
      <c r="C55" s="2"/>
      <c r="D55" s="2"/>
      <c r="E55" s="2"/>
      <c r="F55" s="2"/>
    </row>
    <row r="56" ht="15.75" customHeight="1">
      <c r="A56" s="2"/>
      <c r="B56" s="2"/>
      <c r="C56" s="2"/>
      <c r="D56" s="2"/>
      <c r="E56" s="2"/>
      <c r="F56" s="2"/>
    </row>
    <row r="57" ht="15.75" customHeight="1">
      <c r="A57" s="2"/>
      <c r="B57" s="2"/>
      <c r="C57" s="2"/>
      <c r="D57" s="2"/>
      <c r="E57" s="2"/>
      <c r="F57" s="2"/>
    </row>
    <row r="58" ht="15.75" customHeight="1">
      <c r="A58" s="2"/>
      <c r="B58" s="2"/>
      <c r="C58" s="2"/>
      <c r="D58" s="2"/>
      <c r="E58" s="2"/>
      <c r="F58" s="2"/>
    </row>
    <row r="59" ht="15.75" customHeight="1">
      <c r="A59" s="2"/>
      <c r="B59" s="2"/>
      <c r="C59" s="2"/>
      <c r="D59" s="2"/>
      <c r="E59" s="2"/>
      <c r="F59" s="2"/>
    </row>
    <row r="60" ht="15.75" customHeight="1">
      <c r="A60" s="2"/>
      <c r="B60" s="2"/>
      <c r="C60" s="2"/>
      <c r="D60" s="2"/>
      <c r="E60" s="2"/>
      <c r="F60" s="2"/>
    </row>
    <row r="61" ht="15.75" customHeight="1">
      <c r="A61" s="2"/>
      <c r="B61" s="2"/>
      <c r="C61" s="2"/>
      <c r="D61" s="2"/>
      <c r="E61" s="2"/>
      <c r="F61" s="2"/>
    </row>
    <row r="62" ht="15.75" customHeight="1">
      <c r="A62" s="2"/>
      <c r="B62" s="2"/>
      <c r="C62" s="2"/>
      <c r="D62" s="2"/>
      <c r="E62" s="2"/>
      <c r="F62" s="2"/>
    </row>
    <row r="63" ht="15.75" customHeight="1">
      <c r="A63" s="2"/>
      <c r="B63" s="2"/>
      <c r="C63" s="2"/>
      <c r="D63" s="2"/>
      <c r="E63" s="2"/>
      <c r="F63" s="2"/>
    </row>
    <row r="64" ht="15.75" customHeight="1">
      <c r="A64" s="2"/>
      <c r="B64" s="2"/>
      <c r="C64" s="2"/>
      <c r="D64" s="2"/>
      <c r="E64" s="2"/>
      <c r="F64" s="2"/>
    </row>
    <row r="65" ht="15.75" customHeight="1">
      <c r="A65" s="2"/>
      <c r="B65" s="2"/>
      <c r="C65" s="2"/>
      <c r="D65" s="2"/>
      <c r="E65" s="2"/>
      <c r="F65" s="2"/>
    </row>
    <row r="66" ht="15.75" customHeight="1">
      <c r="A66" s="2"/>
      <c r="B66" s="2"/>
      <c r="C66" s="2"/>
      <c r="D66" s="2"/>
      <c r="E66" s="2"/>
      <c r="F66" s="2"/>
    </row>
    <row r="67" ht="15.75" customHeight="1">
      <c r="A67" s="2"/>
      <c r="B67" s="2"/>
      <c r="C67" s="2"/>
      <c r="D67" s="2"/>
      <c r="E67" s="2"/>
      <c r="F67" s="2"/>
    </row>
    <row r="68" ht="15.75" customHeight="1">
      <c r="A68" s="2"/>
      <c r="B68" s="2"/>
      <c r="C68" s="2"/>
      <c r="D68" s="2"/>
      <c r="E68" s="2"/>
      <c r="F68" s="2"/>
    </row>
    <row r="69" ht="15.75" customHeight="1">
      <c r="A69" s="2"/>
      <c r="B69" s="2"/>
      <c r="C69" s="2"/>
      <c r="D69" s="2"/>
      <c r="E69" s="2"/>
      <c r="F69" s="2"/>
    </row>
    <row r="70" ht="15.75" customHeight="1">
      <c r="A70" s="2"/>
      <c r="B70" s="2"/>
      <c r="C70" s="2"/>
      <c r="D70" s="2"/>
      <c r="E70" s="2"/>
      <c r="F70" s="2"/>
    </row>
    <row r="71" ht="15.75" customHeight="1">
      <c r="A71" s="2"/>
      <c r="B71" s="2"/>
      <c r="C71" s="2"/>
      <c r="D71" s="2"/>
      <c r="E71" s="2"/>
      <c r="F71" s="2"/>
    </row>
    <row r="72" ht="15.75" customHeight="1">
      <c r="A72" s="2"/>
      <c r="B72" s="2"/>
      <c r="C72" s="2"/>
      <c r="D72" s="2"/>
      <c r="E72" s="2"/>
      <c r="F72" s="2"/>
    </row>
    <row r="73" ht="15.75" customHeight="1">
      <c r="A73" s="2"/>
      <c r="B73" s="2"/>
      <c r="C73" s="2"/>
      <c r="D73" s="2"/>
      <c r="E73" s="2"/>
      <c r="F73" s="2"/>
    </row>
    <row r="74" ht="15.75" customHeight="1">
      <c r="A74" s="2"/>
      <c r="B74" s="2"/>
      <c r="C74" s="2"/>
      <c r="D74" s="2"/>
      <c r="E74" s="2"/>
      <c r="F74" s="2"/>
    </row>
    <row r="75" ht="15.75" customHeight="1">
      <c r="A75" s="2"/>
      <c r="B75" s="2"/>
      <c r="C75" s="2"/>
      <c r="D75" s="2"/>
      <c r="E75" s="2"/>
      <c r="F75" s="2"/>
    </row>
    <row r="76" ht="15.75" customHeight="1">
      <c r="A76" s="2"/>
      <c r="B76" s="2"/>
      <c r="C76" s="2"/>
      <c r="D76" s="2"/>
      <c r="E76" s="2"/>
      <c r="F76" s="2"/>
    </row>
    <row r="77" ht="15.75" customHeight="1">
      <c r="A77" s="2"/>
      <c r="B77" s="2"/>
      <c r="C77" s="2"/>
      <c r="D77" s="2"/>
      <c r="E77" s="2"/>
      <c r="F77" s="2"/>
    </row>
    <row r="78" ht="15.75" customHeight="1">
      <c r="A78" s="2"/>
      <c r="B78" s="2"/>
      <c r="C78" s="2"/>
      <c r="D78" s="2"/>
      <c r="E78" s="2"/>
      <c r="F78" s="2"/>
    </row>
    <row r="79" ht="15.75" customHeight="1">
      <c r="A79" s="2"/>
      <c r="B79" s="2"/>
      <c r="C79" s="2"/>
      <c r="D79" s="2"/>
      <c r="E79" s="2"/>
      <c r="F79" s="2"/>
    </row>
    <row r="80" ht="15.75" customHeight="1">
      <c r="A80" s="2"/>
      <c r="B80" s="2"/>
      <c r="C80" s="2"/>
      <c r="D80" s="2"/>
      <c r="E80" s="2"/>
      <c r="F80" s="2"/>
    </row>
    <row r="81" ht="15.75" customHeight="1">
      <c r="A81" s="2"/>
      <c r="B81" s="2"/>
      <c r="C81" s="2"/>
      <c r="D81" s="2"/>
      <c r="E81" s="2"/>
      <c r="F81" s="2"/>
    </row>
    <row r="82" ht="15.75" customHeight="1">
      <c r="A82" s="2"/>
      <c r="B82" s="2"/>
      <c r="C82" s="2"/>
      <c r="D82" s="2"/>
      <c r="E82" s="2"/>
      <c r="F82" s="2"/>
    </row>
    <row r="83" ht="15.75" customHeight="1">
      <c r="A83" s="2"/>
      <c r="B83" s="2"/>
      <c r="C83" s="2"/>
      <c r="D83" s="2"/>
      <c r="E83" s="2"/>
      <c r="F83" s="2"/>
    </row>
    <row r="84" ht="15.75" customHeight="1">
      <c r="A84" s="2"/>
      <c r="B84" s="2"/>
      <c r="C84" s="2"/>
      <c r="D84" s="2"/>
      <c r="E84" s="2"/>
      <c r="F84" s="2"/>
    </row>
    <row r="85" ht="15.75" customHeight="1">
      <c r="A85" s="2"/>
      <c r="B85" s="2"/>
      <c r="C85" s="2"/>
      <c r="D85" s="2"/>
      <c r="E85" s="2"/>
      <c r="F85" s="2"/>
    </row>
    <row r="86" ht="15.75" customHeight="1">
      <c r="A86" s="2"/>
      <c r="B86" s="2"/>
      <c r="C86" s="2"/>
      <c r="D86" s="2"/>
      <c r="E86" s="2"/>
      <c r="F86" s="2"/>
    </row>
    <row r="87" ht="15.75" customHeight="1">
      <c r="A87" s="2"/>
      <c r="B87" s="2"/>
      <c r="C87" s="2"/>
      <c r="D87" s="2"/>
      <c r="E87" s="2"/>
      <c r="F87" s="2"/>
    </row>
    <row r="88" ht="15.75" customHeight="1">
      <c r="A88" s="2"/>
      <c r="B88" s="2"/>
      <c r="C88" s="2"/>
      <c r="D88" s="2"/>
      <c r="E88" s="2"/>
      <c r="F88" s="2"/>
    </row>
    <row r="89" ht="15.75" customHeight="1">
      <c r="A89" s="2"/>
      <c r="B89" s="2"/>
      <c r="C89" s="2"/>
      <c r="D89" s="2"/>
      <c r="E89" s="2"/>
      <c r="F89" s="2"/>
    </row>
    <row r="90" ht="15.75" customHeight="1">
      <c r="A90" s="2"/>
      <c r="B90" s="2"/>
      <c r="C90" s="2"/>
      <c r="D90" s="2"/>
      <c r="E90" s="2"/>
      <c r="F90" s="2"/>
    </row>
    <row r="91" ht="15.75" customHeight="1">
      <c r="A91" s="2"/>
      <c r="B91" s="2"/>
      <c r="C91" s="2"/>
      <c r="D91" s="2"/>
      <c r="E91" s="2"/>
      <c r="F91" s="2"/>
    </row>
    <row r="92" ht="15.75" customHeight="1">
      <c r="A92" s="2"/>
      <c r="B92" s="2"/>
      <c r="C92" s="2"/>
      <c r="D92" s="2"/>
      <c r="E92" s="2"/>
      <c r="F92" s="2"/>
    </row>
    <row r="93" ht="15.75" customHeight="1">
      <c r="A93" s="2"/>
      <c r="B93" s="2"/>
      <c r="C93" s="2"/>
      <c r="D93" s="2"/>
      <c r="E93" s="2"/>
      <c r="F93" s="2"/>
    </row>
    <row r="94" ht="15.75" customHeight="1">
      <c r="A94" s="2"/>
      <c r="B94" s="2"/>
      <c r="C94" s="2"/>
      <c r="D94" s="2"/>
      <c r="E94" s="2"/>
      <c r="F94" s="2"/>
    </row>
    <row r="95" ht="15.75" customHeight="1">
      <c r="A95" s="2"/>
      <c r="B95" s="2"/>
      <c r="C95" s="2"/>
      <c r="D95" s="2"/>
      <c r="E95" s="2"/>
      <c r="F95" s="2"/>
    </row>
    <row r="96" ht="15.75" customHeight="1">
      <c r="A96" s="2"/>
      <c r="B96" s="2"/>
      <c r="C96" s="2"/>
      <c r="D96" s="2"/>
      <c r="E96" s="2"/>
      <c r="F96" s="2"/>
    </row>
    <row r="97" ht="15.75" customHeight="1">
      <c r="A97" s="2"/>
      <c r="B97" s="2"/>
      <c r="C97" s="2"/>
      <c r="D97" s="2"/>
      <c r="E97" s="2"/>
      <c r="F97" s="2"/>
    </row>
    <row r="98" ht="15.75" customHeight="1">
      <c r="A98" s="2"/>
      <c r="B98" s="2"/>
      <c r="C98" s="2"/>
      <c r="D98" s="2"/>
      <c r="E98" s="2"/>
      <c r="F98" s="2"/>
    </row>
    <row r="99" ht="15.75" customHeight="1">
      <c r="A99" s="2"/>
      <c r="B99" s="2"/>
      <c r="C99" s="2"/>
      <c r="D99" s="2"/>
      <c r="E99" s="2"/>
      <c r="F99" s="2"/>
    </row>
    <row r="100" ht="15.75" customHeight="1">
      <c r="A100" s="2"/>
      <c r="B100" s="2"/>
      <c r="C100" s="2"/>
      <c r="D100" s="2"/>
      <c r="E100" s="2"/>
      <c r="F100" s="2"/>
    </row>
    <row r="101" ht="15.75" customHeight="1">
      <c r="A101" s="2"/>
      <c r="B101" s="2"/>
      <c r="C101" s="2"/>
      <c r="D101" s="2"/>
      <c r="E101" s="2"/>
      <c r="F101" s="2"/>
    </row>
    <row r="102" ht="15.75" customHeight="1">
      <c r="A102" s="2"/>
      <c r="B102" s="2"/>
      <c r="C102" s="2"/>
      <c r="D102" s="2"/>
      <c r="E102" s="2"/>
      <c r="F102" s="2"/>
    </row>
    <row r="103" ht="15.75" customHeight="1">
      <c r="A103" s="2"/>
      <c r="B103" s="2"/>
      <c r="C103" s="2"/>
      <c r="D103" s="2"/>
      <c r="E103" s="2"/>
      <c r="F103" s="2"/>
    </row>
    <row r="104" ht="15.75" customHeight="1">
      <c r="A104" s="2"/>
      <c r="B104" s="2"/>
      <c r="C104" s="2"/>
      <c r="D104" s="2"/>
      <c r="E104" s="2"/>
      <c r="F104" s="2"/>
    </row>
    <row r="105" ht="15.75" customHeight="1">
      <c r="A105" s="2"/>
      <c r="B105" s="2"/>
      <c r="C105" s="2"/>
      <c r="D105" s="2"/>
      <c r="E105" s="2"/>
      <c r="F105" s="2"/>
    </row>
    <row r="106" ht="15.75" customHeight="1">
      <c r="A106" s="2"/>
      <c r="B106" s="2"/>
      <c r="C106" s="2"/>
      <c r="D106" s="2"/>
      <c r="E106" s="2"/>
      <c r="F106" s="2"/>
    </row>
    <row r="107" ht="15.75" customHeight="1">
      <c r="A107" s="2"/>
      <c r="B107" s="2"/>
      <c r="C107" s="2"/>
      <c r="D107" s="2"/>
      <c r="E107" s="2"/>
      <c r="F107" s="2"/>
    </row>
    <row r="108" ht="15.75" customHeight="1">
      <c r="A108" s="2"/>
      <c r="B108" s="2"/>
      <c r="C108" s="2"/>
      <c r="D108" s="2"/>
      <c r="E108" s="2"/>
      <c r="F108" s="2"/>
    </row>
    <row r="109" ht="15.75" customHeight="1">
      <c r="A109" s="2"/>
      <c r="B109" s="2"/>
      <c r="C109" s="2"/>
      <c r="D109" s="2"/>
      <c r="E109" s="2"/>
      <c r="F109" s="2"/>
    </row>
    <row r="110" ht="15.75" customHeight="1">
      <c r="A110" s="2"/>
      <c r="B110" s="2"/>
      <c r="C110" s="2"/>
      <c r="D110" s="2"/>
      <c r="E110" s="2"/>
      <c r="F110" s="2"/>
    </row>
    <row r="111" ht="15.75" customHeight="1">
      <c r="A111" s="2"/>
      <c r="B111" s="2"/>
      <c r="C111" s="2"/>
      <c r="D111" s="2"/>
      <c r="E111" s="2"/>
      <c r="F111" s="2"/>
    </row>
    <row r="112" ht="15.75" customHeight="1">
      <c r="A112" s="2"/>
      <c r="B112" s="2"/>
      <c r="C112" s="2"/>
      <c r="D112" s="2"/>
      <c r="E112" s="2"/>
      <c r="F112" s="2"/>
    </row>
    <row r="113" ht="15.75" customHeight="1">
      <c r="A113" s="2"/>
      <c r="B113" s="2"/>
      <c r="C113" s="2"/>
      <c r="D113" s="2"/>
      <c r="E113" s="2"/>
      <c r="F113" s="2"/>
    </row>
    <row r="114" ht="15.75" customHeight="1">
      <c r="A114" s="2"/>
      <c r="B114" s="2"/>
      <c r="C114" s="2"/>
      <c r="D114" s="2"/>
      <c r="E114" s="2"/>
      <c r="F114" s="2"/>
    </row>
    <row r="115" ht="15.75" customHeight="1">
      <c r="A115" s="2"/>
      <c r="B115" s="2"/>
      <c r="C115" s="2"/>
      <c r="D115" s="2"/>
      <c r="E115" s="2"/>
      <c r="F115" s="2"/>
    </row>
    <row r="116" ht="15.75" customHeight="1">
      <c r="A116" s="2"/>
      <c r="B116" s="2"/>
      <c r="C116" s="2"/>
      <c r="D116" s="2"/>
      <c r="E116" s="2"/>
      <c r="F116" s="2"/>
    </row>
    <row r="117" ht="15.75" customHeight="1">
      <c r="A117" s="2"/>
      <c r="B117" s="2"/>
      <c r="C117" s="2"/>
      <c r="D117" s="2"/>
      <c r="E117" s="2"/>
      <c r="F117" s="2"/>
    </row>
    <row r="118" ht="15.75" customHeight="1">
      <c r="A118" s="2"/>
      <c r="B118" s="2"/>
      <c r="C118" s="2"/>
      <c r="D118" s="2"/>
      <c r="E118" s="2"/>
      <c r="F118" s="2"/>
    </row>
    <row r="119" ht="15.75" customHeight="1">
      <c r="A119" s="2"/>
      <c r="B119" s="2"/>
      <c r="C119" s="2"/>
      <c r="D119" s="2"/>
      <c r="E119" s="2"/>
      <c r="F119" s="2"/>
    </row>
    <row r="120" ht="15.75" customHeight="1">
      <c r="A120" s="2"/>
      <c r="B120" s="2"/>
      <c r="C120" s="2"/>
      <c r="D120" s="2"/>
      <c r="E120" s="2"/>
      <c r="F120" s="2"/>
    </row>
    <row r="121" ht="15.75" customHeight="1">
      <c r="A121" s="2"/>
      <c r="B121" s="2"/>
      <c r="C121" s="2"/>
      <c r="D121" s="2"/>
      <c r="E121" s="2"/>
      <c r="F121" s="2"/>
    </row>
    <row r="122" ht="15.75" customHeight="1">
      <c r="A122" s="2"/>
      <c r="B122" s="2"/>
      <c r="C122" s="2"/>
      <c r="D122" s="2"/>
      <c r="E122" s="2"/>
      <c r="F122" s="2"/>
    </row>
    <row r="123" ht="15.75" customHeight="1">
      <c r="A123" s="2"/>
      <c r="B123" s="2"/>
      <c r="C123" s="2"/>
      <c r="D123" s="2"/>
      <c r="E123" s="2"/>
      <c r="F123" s="2"/>
    </row>
    <row r="124" ht="15.75" customHeight="1">
      <c r="A124" s="2"/>
      <c r="B124" s="2"/>
      <c r="C124" s="2"/>
      <c r="D124" s="2"/>
      <c r="E124" s="2"/>
      <c r="F124" s="2"/>
    </row>
    <row r="125" ht="15.75" customHeight="1">
      <c r="A125" s="2"/>
      <c r="B125" s="2"/>
      <c r="C125" s="2"/>
      <c r="D125" s="2"/>
      <c r="E125" s="2"/>
      <c r="F125" s="2"/>
    </row>
    <row r="126" ht="15.75" customHeight="1">
      <c r="A126" s="2"/>
      <c r="B126" s="2"/>
      <c r="C126" s="2"/>
      <c r="D126" s="2"/>
      <c r="E126" s="2"/>
      <c r="F126" s="2"/>
    </row>
    <row r="127" ht="15.75" customHeight="1">
      <c r="A127" s="2"/>
      <c r="B127" s="2"/>
      <c r="C127" s="2"/>
      <c r="D127" s="2"/>
      <c r="E127" s="2"/>
      <c r="F127" s="2"/>
    </row>
    <row r="128" ht="15.75" customHeight="1">
      <c r="A128" s="2"/>
      <c r="B128" s="2"/>
      <c r="C128" s="2"/>
      <c r="D128" s="2"/>
      <c r="E128" s="2"/>
      <c r="F128" s="2"/>
    </row>
    <row r="129" ht="15.75" customHeight="1">
      <c r="A129" s="2"/>
      <c r="B129" s="2"/>
      <c r="C129" s="2"/>
      <c r="D129" s="2"/>
      <c r="E129" s="2"/>
      <c r="F129" s="2"/>
    </row>
    <row r="130" ht="15.75" customHeight="1">
      <c r="A130" s="2"/>
      <c r="B130" s="2"/>
      <c r="C130" s="2"/>
      <c r="D130" s="2"/>
      <c r="E130" s="2"/>
      <c r="F130" s="2"/>
    </row>
    <row r="131" ht="15.75" customHeight="1">
      <c r="A131" s="2"/>
      <c r="B131" s="2"/>
      <c r="C131" s="2"/>
      <c r="D131" s="2"/>
      <c r="E131" s="2"/>
      <c r="F131" s="2"/>
    </row>
    <row r="132" ht="15.75" customHeight="1">
      <c r="A132" s="2"/>
      <c r="B132" s="2"/>
      <c r="C132" s="2"/>
      <c r="D132" s="2"/>
      <c r="E132" s="2"/>
      <c r="F132" s="2"/>
    </row>
    <row r="133" ht="15.75" customHeight="1">
      <c r="A133" s="2"/>
      <c r="B133" s="2"/>
      <c r="C133" s="2"/>
      <c r="D133" s="2"/>
      <c r="E133" s="2"/>
      <c r="F133" s="2"/>
    </row>
    <row r="134" ht="15.75" customHeight="1">
      <c r="A134" s="2"/>
      <c r="B134" s="2"/>
      <c r="C134" s="2"/>
      <c r="D134" s="2"/>
      <c r="E134" s="2"/>
      <c r="F134" s="2"/>
    </row>
    <row r="135" ht="15.75" customHeight="1">
      <c r="A135" s="2"/>
      <c r="B135" s="2"/>
      <c r="C135" s="2"/>
      <c r="D135" s="2"/>
      <c r="E135" s="2"/>
      <c r="F135" s="2"/>
    </row>
    <row r="136" ht="15.75" customHeight="1">
      <c r="A136" s="2"/>
      <c r="B136" s="2"/>
      <c r="C136" s="2"/>
      <c r="D136" s="2"/>
      <c r="E136" s="2"/>
      <c r="F136" s="2"/>
    </row>
    <row r="137" ht="15.75" customHeight="1">
      <c r="A137" s="2"/>
      <c r="B137" s="2"/>
      <c r="C137" s="2"/>
      <c r="D137" s="2"/>
      <c r="E137" s="2"/>
      <c r="F137" s="2"/>
    </row>
    <row r="138" ht="15.75" customHeight="1">
      <c r="A138" s="2"/>
      <c r="B138" s="2"/>
      <c r="C138" s="2"/>
      <c r="D138" s="2"/>
      <c r="E138" s="2"/>
      <c r="F138" s="2"/>
    </row>
    <row r="139" ht="15.75" customHeight="1">
      <c r="A139" s="2"/>
      <c r="B139" s="2"/>
      <c r="C139" s="2"/>
      <c r="D139" s="2"/>
      <c r="E139" s="2"/>
      <c r="F139" s="2"/>
    </row>
    <row r="140" ht="15.75" customHeight="1">
      <c r="A140" s="2"/>
      <c r="B140" s="2"/>
      <c r="C140" s="2"/>
      <c r="D140" s="2"/>
      <c r="E140" s="2"/>
      <c r="F140" s="2"/>
    </row>
    <row r="141" ht="15.75" customHeight="1">
      <c r="A141" s="2"/>
      <c r="B141" s="2"/>
      <c r="C141" s="2"/>
      <c r="D141" s="2"/>
      <c r="E141" s="2"/>
      <c r="F141" s="2"/>
    </row>
    <row r="142" ht="15.75" customHeight="1">
      <c r="A142" s="2"/>
      <c r="B142" s="2"/>
      <c r="C142" s="2"/>
      <c r="D142" s="2"/>
      <c r="E142" s="2"/>
      <c r="F142" s="2"/>
    </row>
    <row r="143" ht="15.75" customHeight="1">
      <c r="A143" s="2"/>
      <c r="B143" s="2"/>
      <c r="C143" s="2"/>
      <c r="D143" s="2"/>
      <c r="E143" s="2"/>
      <c r="F143" s="2"/>
    </row>
    <row r="144" ht="15.75" customHeight="1">
      <c r="A144" s="2"/>
      <c r="B144" s="2"/>
      <c r="C144" s="2"/>
      <c r="D144" s="2"/>
      <c r="E144" s="2"/>
      <c r="F144" s="2"/>
    </row>
    <row r="145" ht="15.75" customHeight="1">
      <c r="A145" s="2"/>
      <c r="B145" s="2"/>
      <c r="C145" s="2"/>
      <c r="D145" s="2"/>
      <c r="E145" s="2"/>
      <c r="F145" s="2"/>
    </row>
    <row r="146" ht="15.75" customHeight="1">
      <c r="A146" s="2"/>
      <c r="B146" s="2"/>
      <c r="C146" s="2"/>
      <c r="D146" s="2"/>
      <c r="E146" s="2"/>
      <c r="F146" s="2"/>
    </row>
    <row r="147" ht="15.75" customHeight="1">
      <c r="A147" s="2"/>
      <c r="B147" s="2"/>
      <c r="C147" s="2"/>
      <c r="D147" s="2"/>
      <c r="E147" s="2"/>
      <c r="F147" s="2"/>
    </row>
    <row r="148" ht="15.75" customHeight="1">
      <c r="A148" s="2"/>
      <c r="B148" s="2"/>
      <c r="C148" s="2"/>
      <c r="D148" s="2"/>
      <c r="E148" s="2"/>
      <c r="F148" s="2"/>
    </row>
    <row r="149" ht="15.75" customHeight="1">
      <c r="A149" s="2"/>
      <c r="B149" s="2"/>
      <c r="C149" s="2"/>
      <c r="D149" s="2"/>
      <c r="E149" s="2"/>
      <c r="F149" s="2"/>
    </row>
    <row r="150" ht="15.75" customHeight="1">
      <c r="A150" s="2"/>
      <c r="B150" s="2"/>
      <c r="C150" s="2"/>
      <c r="D150" s="2"/>
      <c r="E150" s="2"/>
      <c r="F150" s="2"/>
    </row>
    <row r="151" ht="15.75" customHeight="1">
      <c r="A151" s="2"/>
      <c r="B151" s="2"/>
      <c r="C151" s="2"/>
      <c r="D151" s="2"/>
      <c r="E151" s="2"/>
      <c r="F151" s="2"/>
    </row>
    <row r="152" ht="15.75" customHeight="1">
      <c r="A152" s="2"/>
      <c r="B152" s="2"/>
      <c r="C152" s="2"/>
      <c r="D152" s="2"/>
      <c r="E152" s="2"/>
      <c r="F152" s="2"/>
    </row>
    <row r="153" ht="15.75" customHeight="1">
      <c r="A153" s="2"/>
      <c r="B153" s="2"/>
      <c r="C153" s="2"/>
      <c r="D153" s="2"/>
      <c r="E153" s="2"/>
      <c r="F153" s="2"/>
    </row>
    <row r="154" ht="15.75" customHeight="1">
      <c r="A154" s="2"/>
      <c r="B154" s="2"/>
      <c r="C154" s="2"/>
      <c r="D154" s="2"/>
      <c r="E154" s="2"/>
      <c r="F154" s="2"/>
    </row>
    <row r="155" ht="15.75" customHeight="1">
      <c r="A155" s="2"/>
      <c r="B155" s="2"/>
      <c r="C155" s="2"/>
      <c r="D155" s="2"/>
      <c r="E155" s="2"/>
      <c r="F155" s="2"/>
    </row>
    <row r="156" ht="15.75" customHeight="1">
      <c r="A156" s="2"/>
      <c r="B156" s="2"/>
      <c r="C156" s="2"/>
      <c r="D156" s="2"/>
      <c r="E156" s="2"/>
      <c r="F156" s="2"/>
    </row>
    <row r="157" ht="15.75" customHeight="1">
      <c r="A157" s="2"/>
      <c r="B157" s="2"/>
      <c r="C157" s="2"/>
      <c r="D157" s="2"/>
      <c r="E157" s="2"/>
      <c r="F157" s="2"/>
    </row>
    <row r="158" ht="15.75" customHeight="1">
      <c r="A158" s="2"/>
      <c r="B158" s="2"/>
      <c r="C158" s="2"/>
      <c r="D158" s="2"/>
      <c r="E158" s="2"/>
      <c r="F158" s="2"/>
    </row>
    <row r="159" ht="15.75" customHeight="1">
      <c r="A159" s="2"/>
      <c r="B159" s="2"/>
      <c r="C159" s="2"/>
      <c r="D159" s="2"/>
      <c r="E159" s="2"/>
      <c r="F159" s="2"/>
    </row>
    <row r="160" ht="15.75" customHeight="1">
      <c r="A160" s="2"/>
      <c r="B160" s="2"/>
      <c r="C160" s="2"/>
      <c r="D160" s="2"/>
      <c r="E160" s="2"/>
      <c r="F160" s="2"/>
    </row>
    <row r="161" ht="15.75" customHeight="1">
      <c r="A161" s="2"/>
      <c r="B161" s="2"/>
      <c r="C161" s="2"/>
      <c r="D161" s="2"/>
      <c r="E161" s="2"/>
      <c r="F161" s="2"/>
    </row>
    <row r="162" ht="15.75" customHeight="1">
      <c r="A162" s="2"/>
      <c r="B162" s="2"/>
      <c r="C162" s="2"/>
      <c r="D162" s="2"/>
      <c r="E162" s="2"/>
      <c r="F162" s="2"/>
    </row>
    <row r="163" ht="15.75" customHeight="1">
      <c r="A163" s="2"/>
      <c r="B163" s="2"/>
      <c r="C163" s="2"/>
      <c r="D163" s="2"/>
      <c r="E163" s="2"/>
      <c r="F163" s="2"/>
    </row>
    <row r="164" ht="15.75" customHeight="1">
      <c r="A164" s="2"/>
      <c r="B164" s="2"/>
      <c r="C164" s="2"/>
      <c r="D164" s="2"/>
      <c r="E164" s="2"/>
      <c r="F164" s="2"/>
    </row>
    <row r="165" ht="15.75" customHeight="1">
      <c r="A165" s="2"/>
      <c r="B165" s="2"/>
      <c r="C165" s="2"/>
      <c r="D165" s="2"/>
      <c r="E165" s="2"/>
      <c r="F165" s="2"/>
    </row>
    <row r="166" ht="15.75" customHeight="1">
      <c r="A166" s="2"/>
      <c r="B166" s="2"/>
      <c r="C166" s="2"/>
      <c r="D166" s="2"/>
      <c r="E166" s="2"/>
      <c r="F166" s="2"/>
    </row>
    <row r="167" ht="15.75" customHeight="1">
      <c r="A167" s="2"/>
      <c r="B167" s="2"/>
      <c r="C167" s="2"/>
      <c r="D167" s="2"/>
      <c r="E167" s="2"/>
      <c r="F167" s="2"/>
    </row>
    <row r="168" ht="15.75" customHeight="1">
      <c r="A168" s="2"/>
      <c r="B168" s="2"/>
      <c r="C168" s="2"/>
      <c r="D168" s="2"/>
      <c r="E168" s="2"/>
      <c r="F168" s="2"/>
    </row>
    <row r="169" ht="15.75" customHeight="1">
      <c r="A169" s="2"/>
      <c r="B169" s="2"/>
      <c r="C169" s="2"/>
      <c r="D169" s="2"/>
      <c r="E169" s="2"/>
      <c r="F169" s="2"/>
    </row>
    <row r="170" ht="15.75" customHeight="1">
      <c r="A170" s="2"/>
      <c r="B170" s="2"/>
      <c r="C170" s="2"/>
      <c r="D170" s="2"/>
      <c r="E170" s="2"/>
      <c r="F170" s="2"/>
    </row>
    <row r="171" ht="15.75" customHeight="1">
      <c r="A171" s="2"/>
      <c r="B171" s="2"/>
      <c r="C171" s="2"/>
      <c r="D171" s="2"/>
      <c r="E171" s="2"/>
      <c r="F171" s="2"/>
    </row>
    <row r="172" ht="15.75" customHeight="1">
      <c r="A172" s="2"/>
      <c r="B172" s="2"/>
      <c r="C172" s="2"/>
      <c r="D172" s="2"/>
      <c r="E172" s="2"/>
      <c r="F172" s="2"/>
    </row>
    <row r="173" ht="15.75" customHeight="1">
      <c r="A173" s="2"/>
      <c r="B173" s="2"/>
      <c r="C173" s="2"/>
      <c r="D173" s="2"/>
      <c r="E173" s="2"/>
      <c r="F173" s="2"/>
    </row>
    <row r="174" ht="15.75" customHeight="1">
      <c r="A174" s="2"/>
      <c r="B174" s="2"/>
      <c r="C174" s="2"/>
      <c r="D174" s="2"/>
      <c r="E174" s="2"/>
      <c r="F174" s="2"/>
    </row>
    <row r="175" ht="15.75" customHeight="1">
      <c r="A175" s="2"/>
      <c r="B175" s="2"/>
      <c r="C175" s="2"/>
      <c r="D175" s="2"/>
      <c r="E175" s="2"/>
      <c r="F175" s="2"/>
    </row>
    <row r="176" ht="15.75" customHeight="1">
      <c r="A176" s="2"/>
      <c r="B176" s="2"/>
      <c r="C176" s="2"/>
      <c r="D176" s="2"/>
      <c r="E176" s="2"/>
      <c r="F176" s="2"/>
    </row>
    <row r="177" ht="15.75" customHeight="1">
      <c r="A177" s="2"/>
      <c r="B177" s="2"/>
      <c r="C177" s="2"/>
      <c r="D177" s="2"/>
      <c r="E177" s="2"/>
      <c r="F177" s="2"/>
    </row>
    <row r="178" ht="15.75" customHeight="1">
      <c r="A178" s="2"/>
      <c r="B178" s="2"/>
      <c r="C178" s="2"/>
      <c r="D178" s="2"/>
      <c r="E178" s="2"/>
      <c r="F178" s="2"/>
    </row>
    <row r="179" ht="15.75" customHeight="1">
      <c r="A179" s="2"/>
      <c r="B179" s="2"/>
      <c r="C179" s="2"/>
      <c r="D179" s="2"/>
      <c r="E179" s="2"/>
      <c r="F179" s="2"/>
    </row>
    <row r="180" ht="15.75" customHeight="1">
      <c r="A180" s="2"/>
      <c r="B180" s="2"/>
      <c r="C180" s="2"/>
      <c r="D180" s="2"/>
      <c r="E180" s="2"/>
      <c r="F180" s="2"/>
    </row>
    <row r="181" ht="15.75" customHeight="1">
      <c r="A181" s="2"/>
      <c r="B181" s="2"/>
      <c r="C181" s="2"/>
      <c r="D181" s="2"/>
      <c r="E181" s="2"/>
      <c r="F181" s="2"/>
    </row>
    <row r="182" ht="15.75" customHeight="1">
      <c r="A182" s="2"/>
      <c r="B182" s="2"/>
      <c r="C182" s="2"/>
      <c r="D182" s="2"/>
      <c r="E182" s="2"/>
      <c r="F182" s="2"/>
    </row>
    <row r="183" ht="15.75" customHeight="1">
      <c r="A183" s="2"/>
      <c r="B183" s="2"/>
      <c r="C183" s="2"/>
      <c r="D183" s="2"/>
      <c r="E183" s="2"/>
      <c r="F183" s="2"/>
    </row>
    <row r="184" ht="15.75" customHeight="1">
      <c r="A184" s="2"/>
      <c r="B184" s="2"/>
      <c r="C184" s="2"/>
      <c r="D184" s="2"/>
      <c r="E184" s="2"/>
      <c r="F184" s="2"/>
    </row>
    <row r="185" ht="15.75" customHeight="1">
      <c r="A185" s="2"/>
      <c r="B185" s="2"/>
      <c r="C185" s="2"/>
      <c r="D185" s="2"/>
      <c r="E185" s="2"/>
      <c r="F185" s="2"/>
    </row>
    <row r="186" ht="15.75" customHeight="1">
      <c r="A186" s="2"/>
      <c r="B186" s="2"/>
      <c r="C186" s="2"/>
      <c r="D186" s="2"/>
      <c r="E186" s="2"/>
      <c r="F186" s="2"/>
    </row>
    <row r="187" ht="15.75" customHeight="1">
      <c r="A187" s="2"/>
      <c r="B187" s="2"/>
      <c r="C187" s="2"/>
      <c r="D187" s="2"/>
      <c r="E187" s="2"/>
      <c r="F187" s="2"/>
    </row>
    <row r="188" ht="15.75" customHeight="1">
      <c r="A188" s="2"/>
      <c r="B188" s="2"/>
      <c r="C188" s="2"/>
      <c r="D188" s="2"/>
      <c r="E188" s="2"/>
      <c r="F188" s="2"/>
    </row>
    <row r="189" ht="15.75" customHeight="1">
      <c r="A189" s="2"/>
      <c r="B189" s="2"/>
      <c r="C189" s="2"/>
      <c r="D189" s="2"/>
      <c r="E189" s="2"/>
      <c r="F189" s="2"/>
    </row>
    <row r="190" ht="15.75" customHeight="1">
      <c r="A190" s="2"/>
      <c r="B190" s="2"/>
      <c r="C190" s="2"/>
      <c r="D190" s="2"/>
      <c r="E190" s="2"/>
      <c r="F190" s="2"/>
    </row>
    <row r="191" ht="15.75" customHeight="1">
      <c r="A191" s="2"/>
      <c r="B191" s="2"/>
      <c r="C191" s="2"/>
      <c r="D191" s="2"/>
      <c r="E191" s="2"/>
      <c r="F191" s="2"/>
    </row>
    <row r="192" ht="15.75" customHeight="1">
      <c r="A192" s="2"/>
      <c r="B192" s="2"/>
      <c r="C192" s="2"/>
      <c r="D192" s="2"/>
      <c r="E192" s="2"/>
      <c r="F192" s="2"/>
    </row>
    <row r="193" ht="15.75" customHeight="1">
      <c r="A193" s="2"/>
      <c r="B193" s="2"/>
      <c r="C193" s="2"/>
      <c r="D193" s="2"/>
      <c r="E193" s="2"/>
      <c r="F193" s="2"/>
    </row>
    <row r="194" ht="15.75" customHeight="1">
      <c r="A194" s="2"/>
      <c r="B194" s="2"/>
      <c r="C194" s="2"/>
      <c r="D194" s="2"/>
      <c r="E194" s="2"/>
      <c r="F194" s="2"/>
    </row>
    <row r="195" ht="15.75" customHeight="1">
      <c r="A195" s="2"/>
      <c r="B195" s="2"/>
      <c r="C195" s="2"/>
      <c r="D195" s="2"/>
      <c r="E195" s="2"/>
      <c r="F195" s="2"/>
    </row>
    <row r="196" ht="15.75" customHeight="1">
      <c r="A196" s="2"/>
      <c r="B196" s="2"/>
      <c r="C196" s="2"/>
      <c r="D196" s="2"/>
      <c r="E196" s="2"/>
      <c r="F196" s="2"/>
    </row>
    <row r="197" ht="15.75" customHeight="1">
      <c r="A197" s="2"/>
      <c r="B197" s="2"/>
      <c r="C197" s="2"/>
      <c r="D197" s="2"/>
      <c r="E197" s="2"/>
      <c r="F197" s="2"/>
    </row>
    <row r="198" ht="15.75" customHeight="1">
      <c r="A198" s="2"/>
      <c r="B198" s="2"/>
      <c r="C198" s="2"/>
      <c r="D198" s="2"/>
      <c r="E198" s="2"/>
      <c r="F198" s="2"/>
    </row>
    <row r="199" ht="15.75" customHeight="1">
      <c r="A199" s="2"/>
      <c r="B199" s="2"/>
      <c r="C199" s="2"/>
      <c r="D199" s="2"/>
      <c r="E199" s="2"/>
      <c r="F199" s="2"/>
    </row>
    <row r="200" ht="15.75" customHeight="1">
      <c r="A200" s="2"/>
      <c r="B200" s="2"/>
      <c r="C200" s="2"/>
      <c r="D200" s="2"/>
      <c r="E200" s="2"/>
      <c r="F200" s="2"/>
    </row>
    <row r="201" ht="15.75" customHeight="1">
      <c r="A201" s="2"/>
      <c r="B201" s="2"/>
      <c r="C201" s="2"/>
      <c r="D201" s="2"/>
      <c r="E201" s="2"/>
      <c r="F201" s="2"/>
    </row>
    <row r="202" ht="15.75" customHeight="1">
      <c r="A202" s="2"/>
      <c r="B202" s="2"/>
      <c r="C202" s="2"/>
      <c r="D202" s="2"/>
      <c r="E202" s="2"/>
      <c r="F202" s="2"/>
    </row>
    <row r="203" ht="15.75" customHeight="1">
      <c r="A203" s="2"/>
      <c r="B203" s="2"/>
      <c r="C203" s="2"/>
      <c r="D203" s="2"/>
      <c r="E203" s="2"/>
      <c r="F203" s="2"/>
    </row>
    <row r="204" ht="15.75" customHeight="1">
      <c r="A204" s="2"/>
      <c r="B204" s="2"/>
      <c r="C204" s="2"/>
      <c r="D204" s="2"/>
      <c r="E204" s="2"/>
      <c r="F204" s="2"/>
    </row>
    <row r="205" ht="15.75" customHeight="1">
      <c r="A205" s="2"/>
      <c r="B205" s="2"/>
      <c r="C205" s="2"/>
      <c r="D205" s="2"/>
      <c r="E205" s="2"/>
      <c r="F205" s="2"/>
    </row>
    <row r="206" ht="15.75" customHeight="1">
      <c r="A206" s="2"/>
      <c r="B206" s="2"/>
      <c r="C206" s="2"/>
      <c r="D206" s="2"/>
      <c r="E206" s="2"/>
      <c r="F206" s="2"/>
    </row>
    <row r="207" ht="15.75" customHeight="1">
      <c r="A207" s="2"/>
      <c r="B207" s="2"/>
      <c r="C207" s="2"/>
      <c r="D207" s="2"/>
      <c r="E207" s="2"/>
      <c r="F207" s="2"/>
    </row>
    <row r="208" ht="15.75" customHeight="1">
      <c r="A208" s="2"/>
      <c r="B208" s="2"/>
      <c r="C208" s="2"/>
      <c r="D208" s="2"/>
      <c r="E208" s="2"/>
      <c r="F208" s="2"/>
    </row>
    <row r="209" ht="15.75" customHeight="1">
      <c r="A209" s="2"/>
      <c r="B209" s="2"/>
      <c r="C209" s="2"/>
      <c r="D209" s="2"/>
      <c r="E209" s="2"/>
      <c r="F209" s="2"/>
    </row>
    <row r="210" ht="15.75" customHeight="1">
      <c r="A210" s="2"/>
      <c r="B210" s="2"/>
      <c r="C210" s="2"/>
      <c r="D210" s="2"/>
      <c r="E210" s="2"/>
      <c r="F210" s="2"/>
    </row>
    <row r="211" ht="15.75" customHeight="1">
      <c r="A211" s="2"/>
      <c r="B211" s="2"/>
      <c r="C211" s="2"/>
      <c r="D211" s="2"/>
      <c r="E211" s="2"/>
      <c r="F211" s="2"/>
    </row>
    <row r="212" ht="15.75" customHeight="1">
      <c r="A212" s="2"/>
      <c r="B212" s="2"/>
      <c r="C212" s="2"/>
      <c r="D212" s="2"/>
      <c r="E212" s="2"/>
      <c r="F212" s="2"/>
    </row>
    <row r="213" ht="15.75" customHeight="1">
      <c r="A213" s="2"/>
      <c r="B213" s="2"/>
      <c r="C213" s="2"/>
      <c r="D213" s="2"/>
      <c r="E213" s="2"/>
      <c r="F213" s="2"/>
    </row>
    <row r="214" ht="15.75" customHeight="1">
      <c r="A214" s="2"/>
      <c r="B214" s="2"/>
      <c r="C214" s="2"/>
      <c r="D214" s="2"/>
      <c r="E214" s="2"/>
      <c r="F214" s="2"/>
    </row>
    <row r="215" ht="15.75" customHeight="1">
      <c r="A215" s="2"/>
      <c r="B215" s="2"/>
      <c r="C215" s="2"/>
      <c r="D215" s="2"/>
      <c r="E215" s="2"/>
      <c r="F215" s="2"/>
    </row>
    <row r="216" ht="15.75" customHeight="1">
      <c r="A216" s="2"/>
      <c r="B216" s="2"/>
      <c r="C216" s="2"/>
      <c r="D216" s="2"/>
      <c r="E216" s="2"/>
      <c r="F216" s="2"/>
    </row>
    <row r="217" ht="15.75" customHeight="1">
      <c r="A217" s="2"/>
      <c r="B217" s="2"/>
      <c r="C217" s="2"/>
      <c r="D217" s="2"/>
      <c r="E217" s="2"/>
      <c r="F217" s="2"/>
    </row>
    <row r="218" ht="15.75" customHeight="1">
      <c r="A218" s="2"/>
      <c r="B218" s="2"/>
      <c r="C218" s="2"/>
      <c r="D218" s="2"/>
      <c r="E218" s="2"/>
      <c r="F218" s="2"/>
    </row>
    <row r="219" ht="15.75" customHeight="1">
      <c r="A219" s="2"/>
      <c r="B219" s="2"/>
      <c r="C219" s="2"/>
      <c r="D219" s="2"/>
      <c r="E219" s="2"/>
      <c r="F219" s="2"/>
    </row>
    <row r="220" ht="15.75" customHeight="1">
      <c r="A220" s="2"/>
      <c r="B220" s="2"/>
      <c r="C220" s="2"/>
      <c r="D220" s="2"/>
      <c r="E220" s="2"/>
      <c r="F220" s="2"/>
    </row>
    <row r="221" ht="15.75" customHeight="1">
      <c r="A221" s="2"/>
      <c r="B221" s="2"/>
      <c r="C221" s="2"/>
      <c r="D221" s="2"/>
      <c r="E221" s="2"/>
      <c r="F221" s="2"/>
    </row>
    <row r="222" ht="15.75" customHeight="1">
      <c r="A222" s="2"/>
      <c r="B222" s="2"/>
      <c r="C222" s="2"/>
      <c r="D222" s="2"/>
      <c r="E222" s="2"/>
      <c r="F222" s="2"/>
    </row>
    <row r="223" ht="15.75" customHeight="1">
      <c r="A223" s="2"/>
      <c r="B223" s="2"/>
      <c r="C223" s="2"/>
      <c r="D223" s="2"/>
      <c r="E223" s="2"/>
      <c r="F223" s="2"/>
    </row>
    <row r="224" ht="15.75" customHeight="1">
      <c r="A224" s="2"/>
      <c r="B224" s="2"/>
      <c r="C224" s="2"/>
      <c r="D224" s="2"/>
      <c r="E224" s="2"/>
      <c r="F224" s="2"/>
    </row>
    <row r="225" ht="15.75" customHeight="1">
      <c r="A225" s="2"/>
      <c r="B225" s="2"/>
      <c r="C225" s="2"/>
      <c r="D225" s="2"/>
      <c r="E225" s="2"/>
      <c r="F225" s="2"/>
    </row>
    <row r="226" ht="15.75" customHeight="1">
      <c r="A226" s="2"/>
      <c r="B226" s="2"/>
      <c r="C226" s="2"/>
      <c r="D226" s="2"/>
      <c r="E226" s="2"/>
      <c r="F226" s="2"/>
    </row>
    <row r="227" ht="15.75" customHeight="1">
      <c r="A227" s="2"/>
      <c r="B227" s="2"/>
      <c r="C227" s="2"/>
      <c r="D227" s="2"/>
      <c r="E227" s="2"/>
      <c r="F227" s="2"/>
    </row>
    <row r="228" ht="15.75" customHeight="1">
      <c r="A228" s="2"/>
      <c r="B228" s="2"/>
      <c r="C228" s="2"/>
      <c r="D228" s="2"/>
      <c r="E228" s="2"/>
      <c r="F228" s="2"/>
    </row>
    <row r="229" ht="15.75" customHeight="1">
      <c r="A229" s="2"/>
      <c r="B229" s="2"/>
      <c r="C229" s="2"/>
      <c r="D229" s="2"/>
      <c r="E229" s="2"/>
      <c r="F229" s="2"/>
    </row>
    <row r="230" ht="15.75" customHeight="1">
      <c r="A230" s="2"/>
      <c r="B230" s="2"/>
      <c r="C230" s="2"/>
      <c r="D230" s="2"/>
      <c r="E230" s="2"/>
      <c r="F230" s="2"/>
    </row>
    <row r="231" ht="15.75" customHeight="1">
      <c r="A231" s="2"/>
      <c r="B231" s="2"/>
      <c r="C231" s="2"/>
      <c r="D231" s="2"/>
      <c r="E231" s="2"/>
      <c r="F231" s="2"/>
    </row>
    <row r="232" ht="15.75" customHeight="1">
      <c r="A232" s="2"/>
      <c r="B232" s="2"/>
      <c r="C232" s="2"/>
      <c r="D232" s="2"/>
      <c r="E232" s="2"/>
      <c r="F232" s="2"/>
    </row>
    <row r="233" ht="15.75" customHeight="1">
      <c r="A233" s="2"/>
      <c r="B233" s="2"/>
      <c r="C233" s="2"/>
      <c r="D233" s="2"/>
      <c r="E233" s="2"/>
      <c r="F233" s="2"/>
    </row>
    <row r="234" ht="15.75" customHeight="1">
      <c r="A234" s="2"/>
      <c r="B234" s="2"/>
      <c r="C234" s="2"/>
      <c r="D234" s="2"/>
      <c r="E234" s="2"/>
      <c r="F234" s="2"/>
    </row>
    <row r="235" ht="15.75" customHeight="1">
      <c r="A235" s="2"/>
      <c r="B235" s="2"/>
      <c r="C235" s="2"/>
      <c r="D235" s="2"/>
      <c r="E235" s="2"/>
      <c r="F235" s="2"/>
    </row>
    <row r="236" ht="15.75" customHeight="1">
      <c r="A236" s="2"/>
      <c r="B236" s="2"/>
      <c r="C236" s="2"/>
      <c r="D236" s="2"/>
      <c r="E236" s="2"/>
      <c r="F236" s="2"/>
    </row>
    <row r="237" ht="15.75" customHeight="1">
      <c r="A237" s="2"/>
      <c r="B237" s="2"/>
      <c r="C237" s="2"/>
      <c r="D237" s="2"/>
      <c r="E237" s="2"/>
      <c r="F237" s="2"/>
    </row>
    <row r="238" ht="15.75" customHeight="1">
      <c r="A238" s="2"/>
      <c r="B238" s="2"/>
      <c r="C238" s="2"/>
      <c r="D238" s="2"/>
      <c r="E238" s="2"/>
      <c r="F238" s="2"/>
    </row>
    <row r="239" ht="15.75" customHeight="1">
      <c r="A239" s="2"/>
      <c r="B239" s="2"/>
      <c r="C239" s="2"/>
      <c r="D239" s="2"/>
      <c r="E239" s="2"/>
      <c r="F239" s="2"/>
    </row>
    <row r="240" ht="15.75" customHeight="1">
      <c r="A240" s="2"/>
      <c r="B240" s="2"/>
      <c r="C240" s="2"/>
      <c r="D240" s="2"/>
      <c r="E240" s="2"/>
      <c r="F240" s="2"/>
    </row>
    <row r="241" ht="15.75" customHeight="1">
      <c r="A241" s="2"/>
      <c r="B241" s="2"/>
      <c r="C241" s="2"/>
      <c r="D241" s="2"/>
      <c r="E241" s="2"/>
      <c r="F241" s="2"/>
    </row>
    <row r="242" ht="15.75" customHeight="1">
      <c r="A242" s="2"/>
      <c r="B242" s="2"/>
      <c r="C242" s="2"/>
      <c r="D242" s="2"/>
      <c r="E242" s="2"/>
      <c r="F242" s="2"/>
    </row>
    <row r="243" ht="15.75" customHeight="1">
      <c r="A243" s="2"/>
      <c r="B243" s="2"/>
      <c r="C243" s="2"/>
      <c r="D243" s="2"/>
      <c r="E243" s="2"/>
      <c r="F243" s="2"/>
    </row>
    <row r="244" ht="15.75" customHeight="1">
      <c r="A244" s="2"/>
      <c r="B244" s="2"/>
      <c r="C244" s="2"/>
      <c r="D244" s="2"/>
      <c r="E244" s="2"/>
      <c r="F244" s="2"/>
    </row>
    <row r="245" ht="15.75" customHeight="1">
      <c r="A245" s="2"/>
      <c r="B245" s="2"/>
      <c r="C245" s="2"/>
      <c r="D245" s="2"/>
      <c r="E245" s="2"/>
      <c r="F245" s="2"/>
    </row>
    <row r="246" ht="15.75" customHeight="1">
      <c r="A246" s="2"/>
      <c r="B246" s="2"/>
      <c r="C246" s="2"/>
      <c r="D246" s="2"/>
      <c r="E246" s="2"/>
      <c r="F246" s="2"/>
    </row>
    <row r="247" ht="15.75" customHeight="1">
      <c r="A247" s="2"/>
      <c r="B247" s="2"/>
      <c r="C247" s="2"/>
      <c r="D247" s="2"/>
      <c r="E247" s="2"/>
      <c r="F247" s="2"/>
    </row>
    <row r="248" ht="15.75" customHeight="1">
      <c r="A248" s="2"/>
      <c r="B248" s="2"/>
      <c r="C248" s="2"/>
      <c r="D248" s="2"/>
      <c r="E248" s="2"/>
      <c r="F248" s="2"/>
    </row>
    <row r="249" ht="15.75" customHeight="1">
      <c r="A249" s="2"/>
      <c r="B249" s="2"/>
      <c r="C249" s="2"/>
      <c r="D249" s="2"/>
      <c r="E249" s="2"/>
      <c r="F249" s="2"/>
    </row>
    <row r="250" ht="15.75" customHeight="1">
      <c r="A250" s="2"/>
      <c r="B250" s="2"/>
      <c r="C250" s="2"/>
      <c r="D250" s="2"/>
      <c r="E250" s="2"/>
      <c r="F250" s="2"/>
    </row>
    <row r="251" ht="15.75" customHeight="1">
      <c r="A251" s="2"/>
      <c r="B251" s="2"/>
      <c r="C251" s="2"/>
      <c r="D251" s="2"/>
      <c r="E251" s="2"/>
      <c r="F251" s="2"/>
    </row>
    <row r="252" ht="15.75" customHeight="1">
      <c r="A252" s="2"/>
      <c r="B252" s="2"/>
      <c r="C252" s="2"/>
      <c r="D252" s="2"/>
      <c r="E252" s="2"/>
      <c r="F252" s="2"/>
    </row>
    <row r="253" ht="15.75" customHeight="1">
      <c r="A253" s="2"/>
      <c r="B253" s="2"/>
      <c r="C253" s="2"/>
      <c r="D253" s="2"/>
      <c r="E253" s="2"/>
      <c r="F253" s="2"/>
    </row>
    <row r="254" ht="15.75" customHeight="1">
      <c r="A254" s="2"/>
      <c r="B254" s="2"/>
      <c r="C254" s="2"/>
      <c r="D254" s="2"/>
      <c r="E254" s="2"/>
      <c r="F254" s="2"/>
    </row>
    <row r="255" ht="15.75" customHeight="1">
      <c r="A255" s="2"/>
      <c r="B255" s="2"/>
      <c r="C255" s="2"/>
      <c r="D255" s="2"/>
      <c r="E255" s="2"/>
      <c r="F255" s="2"/>
    </row>
    <row r="256" ht="15.75" customHeight="1">
      <c r="A256" s="2"/>
      <c r="B256" s="2"/>
      <c r="C256" s="2"/>
      <c r="D256" s="2"/>
      <c r="E256" s="2"/>
      <c r="F256" s="2"/>
    </row>
    <row r="257" ht="15.75" customHeight="1">
      <c r="A257" s="2"/>
      <c r="B257" s="2"/>
      <c r="C257" s="2"/>
      <c r="D257" s="2"/>
      <c r="E257" s="2"/>
      <c r="F257" s="2"/>
    </row>
    <row r="258" ht="15.75" customHeight="1">
      <c r="A258" s="2"/>
      <c r="B258" s="2"/>
      <c r="C258" s="2"/>
      <c r="D258" s="2"/>
      <c r="E258" s="2"/>
      <c r="F258" s="2"/>
    </row>
    <row r="259" ht="15.75" customHeight="1">
      <c r="A259" s="2"/>
      <c r="B259" s="2"/>
      <c r="C259" s="2"/>
      <c r="D259" s="2"/>
      <c r="E259" s="2"/>
      <c r="F259" s="2"/>
    </row>
    <row r="260" ht="15.75" customHeight="1">
      <c r="A260" s="2"/>
      <c r="B260" s="2"/>
      <c r="C260" s="2"/>
      <c r="D260" s="2"/>
      <c r="E260" s="2"/>
      <c r="F260" s="2"/>
    </row>
    <row r="261" ht="15.75" customHeight="1">
      <c r="A261" s="2"/>
      <c r="B261" s="2"/>
      <c r="C261" s="2"/>
      <c r="D261" s="2"/>
      <c r="E261" s="2"/>
      <c r="F261" s="2"/>
    </row>
    <row r="262" ht="15.75" customHeight="1">
      <c r="A262" s="2"/>
      <c r="B262" s="2"/>
      <c r="C262" s="2"/>
      <c r="D262" s="2"/>
      <c r="E262" s="2"/>
      <c r="F262" s="2"/>
    </row>
    <row r="263" ht="15.75" customHeight="1">
      <c r="A263" s="2"/>
      <c r="B263" s="2"/>
      <c r="C263" s="2"/>
      <c r="D263" s="2"/>
      <c r="E263" s="2"/>
      <c r="F263" s="2"/>
    </row>
    <row r="264" ht="15.75" customHeight="1">
      <c r="A264" s="2"/>
      <c r="B264" s="2"/>
      <c r="C264" s="2"/>
      <c r="D264" s="2"/>
      <c r="E264" s="2"/>
      <c r="F264" s="2"/>
    </row>
    <row r="265" ht="15.75" customHeight="1">
      <c r="A265" s="2"/>
      <c r="B265" s="2"/>
      <c r="C265" s="2"/>
      <c r="D265" s="2"/>
      <c r="E265" s="2"/>
      <c r="F265" s="2"/>
    </row>
    <row r="266" ht="15.75" customHeight="1">
      <c r="A266" s="2"/>
      <c r="B266" s="2"/>
      <c r="C266" s="2"/>
      <c r="D266" s="2"/>
      <c r="E266" s="2"/>
      <c r="F266" s="2"/>
    </row>
    <row r="267" ht="15.75" customHeight="1">
      <c r="A267" s="2"/>
      <c r="B267" s="2"/>
      <c r="C267" s="2"/>
      <c r="D267" s="2"/>
      <c r="E267" s="2"/>
      <c r="F267" s="2"/>
    </row>
    <row r="268" ht="15.75" customHeight="1">
      <c r="A268" s="2"/>
      <c r="B268" s="2"/>
      <c r="C268" s="2"/>
      <c r="D268" s="2"/>
      <c r="E268" s="2"/>
      <c r="F268" s="2"/>
    </row>
    <row r="269" ht="15.75" customHeight="1">
      <c r="A269" s="2"/>
      <c r="B269" s="2"/>
      <c r="C269" s="2"/>
      <c r="D269" s="2"/>
      <c r="E269" s="2"/>
      <c r="F269" s="2"/>
    </row>
    <row r="270" ht="15.75" customHeight="1">
      <c r="A270" s="2"/>
      <c r="B270" s="2"/>
      <c r="C270" s="2"/>
      <c r="D270" s="2"/>
      <c r="E270" s="2"/>
      <c r="F270" s="2"/>
    </row>
    <row r="271" ht="15.75" customHeight="1">
      <c r="A271" s="2"/>
      <c r="B271" s="2"/>
      <c r="C271" s="2"/>
      <c r="D271" s="2"/>
      <c r="E271" s="2"/>
      <c r="F271" s="2"/>
    </row>
    <row r="272" ht="15.75" customHeight="1">
      <c r="A272" s="2"/>
      <c r="B272" s="2"/>
      <c r="C272" s="2"/>
      <c r="D272" s="2"/>
      <c r="E272" s="2"/>
      <c r="F272" s="2"/>
    </row>
    <row r="273" ht="15.75" customHeight="1">
      <c r="A273" s="2"/>
      <c r="B273" s="2"/>
      <c r="C273" s="2"/>
      <c r="D273" s="2"/>
      <c r="E273" s="2"/>
      <c r="F273" s="2"/>
    </row>
    <row r="274" ht="15.75" customHeight="1">
      <c r="A274" s="2"/>
      <c r="B274" s="2"/>
      <c r="C274" s="2"/>
      <c r="D274" s="2"/>
      <c r="E274" s="2"/>
      <c r="F274" s="2"/>
    </row>
    <row r="275" ht="15.75" customHeight="1">
      <c r="A275" s="2"/>
      <c r="B275" s="2"/>
      <c r="C275" s="2"/>
      <c r="D275" s="2"/>
      <c r="E275" s="2"/>
      <c r="F275" s="2"/>
    </row>
    <row r="276" ht="15.75" customHeight="1">
      <c r="A276" s="2"/>
      <c r="B276" s="2"/>
      <c r="C276" s="2"/>
      <c r="D276" s="2"/>
      <c r="E276" s="2"/>
      <c r="F276" s="2"/>
    </row>
    <row r="277" ht="15.75" customHeight="1">
      <c r="A277" s="2"/>
      <c r="B277" s="2"/>
      <c r="C277" s="2"/>
      <c r="D277" s="2"/>
      <c r="E277" s="2"/>
      <c r="F277" s="2"/>
    </row>
    <row r="278" ht="15.75" customHeight="1">
      <c r="A278" s="2"/>
      <c r="B278" s="2"/>
      <c r="C278" s="2"/>
      <c r="D278" s="2"/>
      <c r="E278" s="2"/>
      <c r="F278" s="2"/>
    </row>
    <row r="279" ht="15.75" customHeight="1">
      <c r="A279" s="2"/>
      <c r="B279" s="2"/>
      <c r="C279" s="2"/>
      <c r="D279" s="2"/>
      <c r="E279" s="2"/>
      <c r="F279" s="2"/>
    </row>
    <row r="280" ht="15.75" customHeight="1">
      <c r="A280" s="2"/>
      <c r="B280" s="2"/>
      <c r="C280" s="2"/>
      <c r="D280" s="2"/>
      <c r="E280" s="2"/>
      <c r="F280" s="2"/>
    </row>
    <row r="281" ht="15.75" customHeight="1">
      <c r="A281" s="2"/>
      <c r="B281" s="2"/>
      <c r="C281" s="2"/>
      <c r="D281" s="2"/>
      <c r="E281" s="2"/>
      <c r="F281" s="2"/>
    </row>
    <row r="282" ht="15.75" customHeight="1">
      <c r="A282" s="2"/>
      <c r="B282" s="2"/>
      <c r="C282" s="2"/>
      <c r="D282" s="2"/>
      <c r="E282" s="2"/>
      <c r="F282" s="2"/>
    </row>
    <row r="283" ht="15.75" customHeight="1">
      <c r="A283" s="2"/>
      <c r="B283" s="2"/>
      <c r="C283" s="2"/>
      <c r="D283" s="2"/>
      <c r="E283" s="2"/>
      <c r="F283" s="2"/>
    </row>
    <row r="284" ht="15.75" customHeight="1">
      <c r="A284" s="2"/>
      <c r="B284" s="2"/>
      <c r="C284" s="2"/>
      <c r="D284" s="2"/>
      <c r="E284" s="2"/>
      <c r="F284" s="2"/>
    </row>
    <row r="285" ht="15.75" customHeight="1">
      <c r="A285" s="2"/>
      <c r="B285" s="2"/>
      <c r="C285" s="2"/>
      <c r="D285" s="2"/>
      <c r="E285" s="2"/>
      <c r="F285" s="2"/>
    </row>
    <row r="286" ht="15.75" customHeight="1">
      <c r="A286" s="2"/>
      <c r="B286" s="2"/>
      <c r="C286" s="2"/>
      <c r="D286" s="2"/>
      <c r="E286" s="2"/>
      <c r="F286" s="2"/>
    </row>
    <row r="287" ht="15.75" customHeight="1">
      <c r="A287" s="2"/>
      <c r="B287" s="2"/>
      <c r="C287" s="2"/>
      <c r="D287" s="2"/>
      <c r="E287" s="2"/>
      <c r="F287" s="2"/>
    </row>
    <row r="288" ht="15.75" customHeight="1">
      <c r="A288" s="2"/>
      <c r="B288" s="2"/>
      <c r="C288" s="2"/>
      <c r="D288" s="2"/>
      <c r="E288" s="2"/>
      <c r="F288" s="2"/>
    </row>
    <row r="289" ht="15.75" customHeight="1">
      <c r="A289" s="2"/>
      <c r="B289" s="2"/>
      <c r="C289" s="2"/>
      <c r="D289" s="2"/>
      <c r="E289" s="2"/>
      <c r="F289" s="2"/>
    </row>
    <row r="290" ht="15.75" customHeight="1">
      <c r="A290" s="2"/>
      <c r="B290" s="2"/>
      <c r="C290" s="2"/>
      <c r="D290" s="2"/>
      <c r="E290" s="2"/>
      <c r="F290" s="2"/>
    </row>
    <row r="291" ht="15.75" customHeight="1">
      <c r="A291" s="2"/>
      <c r="B291" s="2"/>
      <c r="C291" s="2"/>
      <c r="D291" s="2"/>
      <c r="E291" s="2"/>
      <c r="F291" s="2"/>
    </row>
    <row r="292" ht="15.75" customHeight="1">
      <c r="A292" s="2"/>
      <c r="B292" s="2"/>
      <c r="C292" s="2"/>
      <c r="D292" s="2"/>
      <c r="E292" s="2"/>
      <c r="F292" s="2"/>
    </row>
    <row r="293" ht="15.75" customHeight="1">
      <c r="A293" s="2"/>
      <c r="B293" s="2"/>
      <c r="C293" s="2"/>
      <c r="D293" s="2"/>
      <c r="E293" s="2"/>
      <c r="F293" s="2"/>
    </row>
    <row r="294" ht="15.75" customHeight="1">
      <c r="A294" s="2"/>
      <c r="B294" s="2"/>
      <c r="C294" s="2"/>
      <c r="D294" s="2"/>
      <c r="E294" s="2"/>
      <c r="F294" s="2"/>
    </row>
    <row r="295" ht="15.75" customHeight="1">
      <c r="A295" s="2"/>
      <c r="B295" s="2"/>
      <c r="C295" s="2"/>
      <c r="D295" s="2"/>
      <c r="E295" s="2"/>
      <c r="F295" s="2"/>
    </row>
    <row r="296" ht="15.75" customHeight="1">
      <c r="A296" s="2"/>
      <c r="B296" s="2"/>
      <c r="C296" s="2"/>
      <c r="D296" s="2"/>
      <c r="E296" s="2"/>
      <c r="F296" s="2"/>
    </row>
    <row r="297" ht="15.75" customHeight="1">
      <c r="A297" s="2"/>
      <c r="B297" s="2"/>
      <c r="C297" s="2"/>
      <c r="D297" s="2"/>
      <c r="E297" s="2"/>
      <c r="F297" s="2"/>
    </row>
    <row r="298" ht="15.75" customHeight="1">
      <c r="A298" s="2"/>
      <c r="B298" s="2"/>
      <c r="C298" s="2"/>
      <c r="D298" s="2"/>
      <c r="E298" s="2"/>
      <c r="F298" s="2"/>
    </row>
    <row r="299" ht="15.75" customHeight="1">
      <c r="A299" s="2"/>
      <c r="B299" s="2"/>
      <c r="C299" s="2"/>
      <c r="D299" s="2"/>
      <c r="E299" s="2"/>
      <c r="F299" s="2"/>
    </row>
    <row r="300" ht="15.75" customHeight="1">
      <c r="A300" s="2"/>
      <c r="B300" s="2"/>
      <c r="C300" s="2"/>
      <c r="D300" s="2"/>
      <c r="E300" s="2"/>
      <c r="F300" s="2"/>
    </row>
    <row r="301" ht="15.75" customHeight="1">
      <c r="A301" s="2"/>
      <c r="B301" s="2"/>
      <c r="C301" s="2"/>
      <c r="D301" s="2"/>
      <c r="E301" s="2"/>
      <c r="F301" s="2"/>
    </row>
    <row r="302" ht="15.75" customHeight="1">
      <c r="A302" s="2"/>
      <c r="B302" s="2"/>
      <c r="C302" s="2"/>
      <c r="D302" s="2"/>
      <c r="E302" s="2"/>
      <c r="F302" s="2"/>
    </row>
    <row r="303" ht="15.75" customHeight="1">
      <c r="A303" s="2"/>
      <c r="B303" s="2"/>
      <c r="C303" s="2"/>
      <c r="D303" s="2"/>
      <c r="E303" s="2"/>
      <c r="F303" s="2"/>
    </row>
    <row r="304" ht="15.75" customHeight="1">
      <c r="A304" s="2"/>
      <c r="B304" s="2"/>
      <c r="C304" s="2"/>
      <c r="D304" s="2"/>
      <c r="E304" s="2"/>
      <c r="F304" s="2"/>
    </row>
    <row r="305" ht="15.75" customHeight="1">
      <c r="A305" s="2"/>
      <c r="B305" s="2"/>
      <c r="C305" s="2"/>
      <c r="D305" s="2"/>
      <c r="E305" s="2"/>
      <c r="F305" s="2"/>
    </row>
    <row r="306" ht="15.75" customHeight="1">
      <c r="A306" s="2"/>
      <c r="B306" s="2"/>
      <c r="C306" s="2"/>
      <c r="D306" s="2"/>
      <c r="E306" s="2"/>
      <c r="F306" s="2"/>
    </row>
    <row r="307" ht="15.75" customHeight="1">
      <c r="A307" s="2"/>
      <c r="B307" s="2"/>
      <c r="C307" s="2"/>
      <c r="D307" s="2"/>
      <c r="E307" s="2"/>
      <c r="F307" s="2"/>
    </row>
    <row r="308" ht="15.75" customHeight="1">
      <c r="A308" s="2"/>
      <c r="B308" s="2"/>
      <c r="C308" s="2"/>
      <c r="D308" s="2"/>
      <c r="E308" s="2"/>
      <c r="F308" s="2"/>
    </row>
    <row r="309" ht="15.75" customHeight="1">
      <c r="A309" s="2"/>
      <c r="B309" s="2"/>
      <c r="C309" s="2"/>
      <c r="D309" s="2"/>
      <c r="E309" s="2"/>
      <c r="F309" s="2"/>
    </row>
    <row r="310" ht="15.75" customHeight="1">
      <c r="A310" s="2"/>
      <c r="B310" s="2"/>
      <c r="C310" s="2"/>
      <c r="D310" s="2"/>
      <c r="E310" s="2"/>
      <c r="F310" s="2"/>
    </row>
    <row r="311" ht="15.75" customHeight="1">
      <c r="A311" s="2"/>
      <c r="B311" s="2"/>
      <c r="C311" s="2"/>
      <c r="D311" s="2"/>
      <c r="E311" s="2"/>
      <c r="F311" s="2"/>
    </row>
    <row r="312" ht="15.75" customHeight="1">
      <c r="A312" s="2"/>
      <c r="B312" s="2"/>
      <c r="C312" s="2"/>
      <c r="D312" s="2"/>
      <c r="E312" s="2"/>
      <c r="F312" s="2"/>
    </row>
    <row r="313" ht="15.75" customHeight="1">
      <c r="A313" s="2"/>
      <c r="B313" s="2"/>
      <c r="C313" s="2"/>
      <c r="D313" s="2"/>
      <c r="E313" s="2"/>
      <c r="F313" s="2"/>
    </row>
    <row r="314" ht="15.75" customHeight="1">
      <c r="A314" s="2"/>
      <c r="B314" s="2"/>
      <c r="C314" s="2"/>
      <c r="D314" s="2"/>
      <c r="E314" s="2"/>
      <c r="F314" s="2"/>
    </row>
    <row r="315" ht="15.75" customHeight="1">
      <c r="A315" s="2"/>
      <c r="B315" s="2"/>
      <c r="C315" s="2"/>
      <c r="D315" s="2"/>
      <c r="E315" s="2"/>
      <c r="F315" s="2"/>
    </row>
    <row r="316" ht="15.75" customHeight="1">
      <c r="A316" s="2"/>
      <c r="B316" s="2"/>
      <c r="C316" s="2"/>
      <c r="D316" s="2"/>
      <c r="E316" s="2"/>
      <c r="F316" s="2"/>
    </row>
    <row r="317" ht="15.75" customHeight="1">
      <c r="A317" s="2"/>
      <c r="B317" s="2"/>
      <c r="C317" s="2"/>
      <c r="D317" s="2"/>
      <c r="E317" s="2"/>
      <c r="F317" s="2"/>
    </row>
    <row r="318" ht="15.75" customHeight="1">
      <c r="A318" s="2"/>
      <c r="B318" s="2"/>
      <c r="C318" s="2"/>
      <c r="D318" s="2"/>
      <c r="E318" s="2"/>
      <c r="F318" s="2"/>
    </row>
    <row r="319" ht="15.75" customHeight="1">
      <c r="A319" s="2"/>
      <c r="B319" s="2"/>
      <c r="C319" s="2"/>
      <c r="D319" s="2"/>
      <c r="E319" s="2"/>
      <c r="F319" s="2"/>
    </row>
    <row r="320" ht="15.75" customHeight="1">
      <c r="A320" s="2"/>
      <c r="B320" s="2"/>
      <c r="C320" s="2"/>
      <c r="D320" s="2"/>
      <c r="E320" s="2"/>
      <c r="F320" s="2"/>
    </row>
    <row r="321" ht="15.75" customHeight="1">
      <c r="A321" s="2"/>
      <c r="B321" s="2"/>
      <c r="C321" s="2"/>
      <c r="D321" s="2"/>
      <c r="E321" s="2"/>
      <c r="F321" s="2"/>
    </row>
    <row r="322" ht="15.75" customHeight="1">
      <c r="A322" s="2"/>
      <c r="B322" s="2"/>
      <c r="C322" s="2"/>
      <c r="D322" s="2"/>
      <c r="E322" s="2"/>
      <c r="F322" s="2"/>
    </row>
    <row r="323" ht="15.75" customHeight="1">
      <c r="A323" s="2"/>
      <c r="B323" s="2"/>
      <c r="C323" s="2"/>
      <c r="D323" s="2"/>
      <c r="E323" s="2"/>
      <c r="F323" s="2"/>
    </row>
    <row r="324" ht="15.75" customHeight="1">
      <c r="A324" s="2"/>
      <c r="B324" s="2"/>
      <c r="C324" s="2"/>
      <c r="D324" s="2"/>
      <c r="E324" s="2"/>
      <c r="F324" s="2"/>
    </row>
    <row r="325" ht="15.75" customHeight="1">
      <c r="A325" s="2"/>
      <c r="B325" s="2"/>
      <c r="C325" s="2"/>
      <c r="D325" s="2"/>
      <c r="E325" s="2"/>
      <c r="F325" s="2"/>
    </row>
    <row r="326" ht="15.75" customHeight="1">
      <c r="A326" s="2"/>
      <c r="B326" s="2"/>
      <c r="C326" s="2"/>
      <c r="D326" s="2"/>
      <c r="E326" s="2"/>
      <c r="F326" s="2"/>
    </row>
    <row r="327" ht="15.75" customHeight="1">
      <c r="A327" s="2"/>
      <c r="B327" s="2"/>
      <c r="C327" s="2"/>
      <c r="D327" s="2"/>
      <c r="E327" s="2"/>
      <c r="F327" s="2"/>
    </row>
    <row r="328" ht="15.75" customHeight="1">
      <c r="A328" s="2"/>
      <c r="B328" s="2"/>
      <c r="C328" s="2"/>
      <c r="D328" s="2"/>
      <c r="E328" s="2"/>
      <c r="F328" s="2"/>
    </row>
    <row r="329" ht="15.75" customHeight="1">
      <c r="A329" s="2"/>
      <c r="B329" s="2"/>
      <c r="C329" s="2"/>
      <c r="D329" s="2"/>
      <c r="E329" s="2"/>
      <c r="F329" s="2"/>
    </row>
    <row r="330" ht="15.75" customHeight="1">
      <c r="A330" s="2"/>
      <c r="B330" s="2"/>
      <c r="C330" s="2"/>
      <c r="D330" s="2"/>
      <c r="E330" s="2"/>
      <c r="F330" s="2"/>
    </row>
    <row r="331" ht="15.75" customHeight="1">
      <c r="A331" s="2"/>
      <c r="B331" s="2"/>
      <c r="C331" s="2"/>
      <c r="D331" s="2"/>
      <c r="E331" s="2"/>
      <c r="F331" s="2"/>
    </row>
    <row r="332" ht="15.75" customHeight="1">
      <c r="A332" s="2"/>
      <c r="B332" s="2"/>
      <c r="C332" s="2"/>
      <c r="D332" s="2"/>
      <c r="E332" s="2"/>
      <c r="F332" s="2"/>
    </row>
    <row r="333" ht="15.75" customHeight="1">
      <c r="A333" s="2"/>
      <c r="B333" s="2"/>
      <c r="C333" s="2"/>
      <c r="D333" s="2"/>
      <c r="E333" s="2"/>
      <c r="F333" s="2"/>
    </row>
    <row r="334" ht="15.75" customHeight="1">
      <c r="A334" s="2"/>
      <c r="B334" s="2"/>
      <c r="C334" s="2"/>
      <c r="D334" s="2"/>
      <c r="E334" s="2"/>
      <c r="F334" s="2"/>
    </row>
    <row r="335" ht="15.75" customHeight="1">
      <c r="A335" s="2"/>
      <c r="B335" s="2"/>
      <c r="C335" s="2"/>
      <c r="D335" s="2"/>
      <c r="E335" s="2"/>
      <c r="F335" s="2"/>
    </row>
    <row r="336" ht="15.75" customHeight="1">
      <c r="A336" s="2"/>
      <c r="B336" s="2"/>
      <c r="C336" s="2"/>
      <c r="D336" s="2"/>
      <c r="E336" s="2"/>
      <c r="F336" s="2"/>
    </row>
    <row r="337" ht="15.75" customHeight="1">
      <c r="A337" s="2"/>
      <c r="B337" s="2"/>
      <c r="C337" s="2"/>
      <c r="D337" s="2"/>
      <c r="E337" s="2"/>
      <c r="F337" s="2"/>
    </row>
    <row r="338" ht="15.75" customHeight="1">
      <c r="A338" s="2"/>
      <c r="B338" s="2"/>
      <c r="C338" s="2"/>
      <c r="D338" s="2"/>
      <c r="E338" s="2"/>
      <c r="F338" s="2"/>
    </row>
    <row r="339" ht="15.75" customHeight="1">
      <c r="A339" s="2"/>
      <c r="B339" s="2"/>
      <c r="C339" s="2"/>
      <c r="D339" s="2"/>
      <c r="E339" s="2"/>
      <c r="F339" s="2"/>
    </row>
    <row r="340" ht="15.75" customHeight="1">
      <c r="A340" s="2"/>
      <c r="B340" s="2"/>
      <c r="C340" s="2"/>
      <c r="D340" s="2"/>
      <c r="E340" s="2"/>
      <c r="F340" s="2"/>
    </row>
    <row r="341" ht="15.75" customHeight="1">
      <c r="A341" s="2"/>
      <c r="B341" s="2"/>
      <c r="C341" s="2"/>
      <c r="D341" s="2"/>
      <c r="E341" s="2"/>
      <c r="F341" s="2"/>
    </row>
    <row r="342" ht="15.75" customHeight="1">
      <c r="A342" s="2"/>
      <c r="B342" s="2"/>
      <c r="C342" s="2"/>
      <c r="D342" s="2"/>
      <c r="E342" s="2"/>
      <c r="F342" s="2"/>
    </row>
    <row r="343" ht="15.75" customHeight="1">
      <c r="A343" s="2"/>
      <c r="B343" s="2"/>
      <c r="C343" s="2"/>
      <c r="D343" s="2"/>
      <c r="E343" s="2"/>
      <c r="F343" s="2"/>
    </row>
    <row r="344" ht="15.75" customHeight="1">
      <c r="A344" s="2"/>
      <c r="B344" s="2"/>
      <c r="C344" s="2"/>
      <c r="D344" s="2"/>
      <c r="E344" s="2"/>
      <c r="F344" s="2"/>
    </row>
    <row r="345" ht="15.75" customHeight="1">
      <c r="A345" s="2"/>
      <c r="B345" s="2"/>
      <c r="C345" s="2"/>
      <c r="D345" s="2"/>
      <c r="E345" s="2"/>
      <c r="F345" s="2"/>
    </row>
    <row r="346" ht="15.75" customHeight="1">
      <c r="A346" s="2"/>
      <c r="B346" s="2"/>
      <c r="C346" s="2"/>
      <c r="D346" s="2"/>
      <c r="E346" s="2"/>
      <c r="F346" s="2"/>
    </row>
    <row r="347" ht="15.75" customHeight="1">
      <c r="A347" s="2"/>
      <c r="B347" s="2"/>
      <c r="C347" s="2"/>
      <c r="D347" s="2"/>
      <c r="E347" s="2"/>
      <c r="F347" s="2"/>
    </row>
    <row r="348" ht="15.75" customHeight="1">
      <c r="A348" s="2"/>
      <c r="B348" s="2"/>
      <c r="C348" s="2"/>
      <c r="D348" s="2"/>
      <c r="E348" s="2"/>
      <c r="F348" s="2"/>
    </row>
    <row r="349" ht="15.75" customHeight="1">
      <c r="A349" s="2"/>
      <c r="B349" s="2"/>
      <c r="C349" s="2"/>
      <c r="D349" s="2"/>
      <c r="E349" s="2"/>
      <c r="F349" s="2"/>
    </row>
    <row r="350" ht="15.75" customHeight="1">
      <c r="A350" s="2"/>
      <c r="B350" s="2"/>
      <c r="C350" s="2"/>
      <c r="D350" s="2"/>
      <c r="E350" s="2"/>
      <c r="F350" s="2"/>
    </row>
    <row r="351" ht="15.75" customHeight="1">
      <c r="A351" s="2"/>
      <c r="B351" s="2"/>
      <c r="C351" s="2"/>
      <c r="D351" s="2"/>
      <c r="E351" s="2"/>
      <c r="F351" s="2"/>
    </row>
    <row r="352" ht="15.75" customHeight="1">
      <c r="A352" s="2"/>
      <c r="B352" s="2"/>
      <c r="C352" s="2"/>
      <c r="D352" s="2"/>
      <c r="E352" s="2"/>
      <c r="F352" s="2"/>
    </row>
    <row r="353" ht="15.75" customHeight="1">
      <c r="A353" s="2"/>
      <c r="B353" s="2"/>
      <c r="C353" s="2"/>
      <c r="D353" s="2"/>
      <c r="E353" s="2"/>
      <c r="F353" s="2"/>
    </row>
    <row r="354" ht="15.75" customHeight="1">
      <c r="A354" s="2"/>
      <c r="B354" s="2"/>
      <c r="C354" s="2"/>
      <c r="D354" s="2"/>
      <c r="E354" s="2"/>
      <c r="F354" s="2"/>
    </row>
    <row r="355" ht="15.75" customHeight="1">
      <c r="A355" s="2"/>
      <c r="B355" s="2"/>
      <c r="C355" s="2"/>
      <c r="D355" s="2"/>
      <c r="E355" s="2"/>
      <c r="F355" s="2"/>
    </row>
    <row r="356" ht="15.75" customHeight="1">
      <c r="A356" s="2"/>
      <c r="B356" s="2"/>
      <c r="C356" s="2"/>
      <c r="D356" s="2"/>
      <c r="E356" s="2"/>
      <c r="F356" s="2"/>
    </row>
    <row r="357" ht="15.75" customHeight="1">
      <c r="A357" s="2"/>
      <c r="B357" s="2"/>
      <c r="C357" s="2"/>
      <c r="D357" s="2"/>
      <c r="E357" s="2"/>
      <c r="F357" s="2"/>
    </row>
    <row r="358" ht="15.75" customHeight="1">
      <c r="A358" s="2"/>
      <c r="B358" s="2"/>
      <c r="C358" s="2"/>
      <c r="D358" s="2"/>
      <c r="E358" s="2"/>
      <c r="F358" s="2"/>
    </row>
    <row r="359" ht="15.75" customHeight="1">
      <c r="A359" s="2"/>
      <c r="B359" s="2"/>
      <c r="C359" s="2"/>
      <c r="D359" s="2"/>
      <c r="E359" s="2"/>
      <c r="F359" s="2"/>
    </row>
    <row r="360" ht="15.75" customHeight="1">
      <c r="A360" s="2"/>
      <c r="B360" s="2"/>
      <c r="C360" s="2"/>
      <c r="D360" s="2"/>
      <c r="E360" s="2"/>
      <c r="F360" s="2"/>
    </row>
    <row r="361" ht="15.75" customHeight="1">
      <c r="A361" s="2"/>
      <c r="B361" s="2"/>
      <c r="C361" s="2"/>
      <c r="D361" s="2"/>
      <c r="E361" s="2"/>
      <c r="F361" s="2"/>
    </row>
    <row r="362" ht="15.75" customHeight="1">
      <c r="A362" s="2"/>
      <c r="B362" s="2"/>
      <c r="C362" s="2"/>
      <c r="D362" s="2"/>
      <c r="E362" s="2"/>
      <c r="F362" s="2"/>
    </row>
    <row r="363" ht="15.75" customHeight="1">
      <c r="A363" s="2"/>
      <c r="B363" s="2"/>
      <c r="C363" s="2"/>
      <c r="D363" s="2"/>
      <c r="E363" s="2"/>
      <c r="F363" s="2"/>
    </row>
    <row r="364" ht="15.75" customHeight="1">
      <c r="A364" s="2"/>
      <c r="B364" s="2"/>
      <c r="C364" s="2"/>
      <c r="D364" s="2"/>
      <c r="E364" s="2"/>
      <c r="F364" s="2"/>
    </row>
    <row r="365" ht="15.75" customHeight="1">
      <c r="A365" s="2"/>
      <c r="B365" s="2"/>
      <c r="C365" s="2"/>
      <c r="D365" s="2"/>
      <c r="E365" s="2"/>
      <c r="F365" s="2"/>
    </row>
    <row r="366" ht="15.75" customHeight="1">
      <c r="A366" s="2"/>
      <c r="B366" s="2"/>
      <c r="C366" s="2"/>
      <c r="D366" s="2"/>
      <c r="E366" s="2"/>
      <c r="F366" s="2"/>
    </row>
    <row r="367" ht="15.75" customHeight="1">
      <c r="A367" s="2"/>
      <c r="B367" s="2"/>
      <c r="C367" s="2"/>
      <c r="D367" s="2"/>
      <c r="E367" s="2"/>
      <c r="F367" s="2"/>
    </row>
    <row r="368" ht="15.75" customHeight="1">
      <c r="A368" s="2"/>
      <c r="B368" s="2"/>
      <c r="C368" s="2"/>
      <c r="D368" s="2"/>
      <c r="E368" s="2"/>
      <c r="F368" s="2"/>
    </row>
    <row r="369" ht="15.75" customHeight="1">
      <c r="A369" s="2"/>
      <c r="B369" s="2"/>
      <c r="C369" s="2"/>
      <c r="D369" s="2"/>
      <c r="E369" s="2"/>
      <c r="F369" s="2"/>
    </row>
    <row r="370" ht="15.75" customHeight="1">
      <c r="A370" s="2"/>
      <c r="B370" s="2"/>
      <c r="C370" s="2"/>
      <c r="D370" s="2"/>
      <c r="E370" s="2"/>
      <c r="F370" s="2"/>
    </row>
    <row r="371" ht="15.75" customHeight="1">
      <c r="A371" s="2"/>
      <c r="B371" s="2"/>
      <c r="C371" s="2"/>
      <c r="D371" s="2"/>
      <c r="E371" s="2"/>
      <c r="F371" s="2"/>
    </row>
    <row r="372" ht="15.75" customHeight="1">
      <c r="A372" s="2"/>
      <c r="B372" s="2"/>
      <c r="C372" s="2"/>
      <c r="D372" s="2"/>
      <c r="E372" s="2"/>
      <c r="F372" s="2"/>
    </row>
    <row r="373" ht="15.75" customHeight="1">
      <c r="A373" s="2"/>
      <c r="B373" s="2"/>
      <c r="C373" s="2"/>
      <c r="D373" s="2"/>
      <c r="E373" s="2"/>
      <c r="F373" s="2"/>
    </row>
    <row r="374" ht="15.75" customHeight="1">
      <c r="A374" s="2"/>
      <c r="B374" s="2"/>
      <c r="C374" s="2"/>
      <c r="D374" s="2"/>
      <c r="E374" s="2"/>
      <c r="F374" s="2"/>
    </row>
    <row r="375" ht="15.75" customHeight="1">
      <c r="A375" s="2"/>
      <c r="B375" s="2"/>
      <c r="C375" s="2"/>
      <c r="D375" s="2"/>
      <c r="E375" s="2"/>
      <c r="F375" s="2"/>
    </row>
    <row r="376" ht="15.75" customHeight="1">
      <c r="A376" s="2"/>
      <c r="B376" s="2"/>
      <c r="C376" s="2"/>
      <c r="D376" s="2"/>
      <c r="E376" s="2"/>
      <c r="F376" s="2"/>
    </row>
    <row r="377" ht="15.75" customHeight="1">
      <c r="A377" s="2"/>
      <c r="B377" s="2"/>
      <c r="C377" s="2"/>
      <c r="D377" s="2"/>
      <c r="E377" s="2"/>
      <c r="F377" s="2"/>
    </row>
    <row r="378" ht="15.75" customHeight="1">
      <c r="A378" s="2"/>
      <c r="B378" s="2"/>
      <c r="C378" s="2"/>
      <c r="D378" s="2"/>
      <c r="E378" s="2"/>
      <c r="F378" s="2"/>
    </row>
    <row r="379" ht="15.75" customHeight="1">
      <c r="A379" s="2"/>
      <c r="B379" s="2"/>
      <c r="C379" s="2"/>
      <c r="D379" s="2"/>
      <c r="E379" s="2"/>
      <c r="F379" s="2"/>
    </row>
    <row r="380" ht="15.75" customHeight="1">
      <c r="A380" s="2"/>
      <c r="B380" s="2"/>
      <c r="C380" s="2"/>
      <c r="D380" s="2"/>
      <c r="E380" s="2"/>
      <c r="F380" s="2"/>
    </row>
    <row r="381" ht="15.75" customHeight="1">
      <c r="A381" s="2"/>
      <c r="B381" s="2"/>
      <c r="C381" s="2"/>
      <c r="D381" s="2"/>
      <c r="E381" s="2"/>
      <c r="F381" s="2"/>
    </row>
    <row r="382" ht="15.75" customHeight="1">
      <c r="A382" s="2"/>
      <c r="B382" s="2"/>
      <c r="C382" s="2"/>
      <c r="D382" s="2"/>
      <c r="E382" s="2"/>
      <c r="F382" s="2"/>
    </row>
    <row r="383" ht="15.75" customHeight="1">
      <c r="A383" s="2"/>
      <c r="B383" s="2"/>
      <c r="C383" s="2"/>
      <c r="D383" s="2"/>
      <c r="E383" s="2"/>
      <c r="F383" s="2"/>
    </row>
    <row r="384" ht="15.75" customHeight="1">
      <c r="A384" s="2"/>
      <c r="B384" s="2"/>
      <c r="C384" s="2"/>
      <c r="D384" s="2"/>
      <c r="E384" s="2"/>
      <c r="F384" s="2"/>
    </row>
    <row r="385" ht="15.75" customHeight="1">
      <c r="A385" s="2"/>
      <c r="B385" s="2"/>
      <c r="C385" s="2"/>
      <c r="D385" s="2"/>
      <c r="E385" s="2"/>
      <c r="F385" s="2"/>
    </row>
    <row r="386" ht="15.75" customHeight="1">
      <c r="A386" s="2"/>
      <c r="B386" s="2"/>
      <c r="C386" s="2"/>
      <c r="D386" s="2"/>
      <c r="E386" s="2"/>
      <c r="F386" s="2"/>
    </row>
    <row r="387" ht="15.75" customHeight="1">
      <c r="A387" s="2"/>
      <c r="B387" s="2"/>
      <c r="C387" s="2"/>
      <c r="D387" s="2"/>
      <c r="E387" s="2"/>
      <c r="F387" s="2"/>
    </row>
    <row r="388" ht="15.75" customHeight="1">
      <c r="A388" s="2"/>
      <c r="B388" s="2"/>
      <c r="C388" s="2"/>
      <c r="D388" s="2"/>
      <c r="E388" s="2"/>
      <c r="F388" s="2"/>
    </row>
    <row r="389" ht="15.75" customHeight="1">
      <c r="A389" s="2"/>
      <c r="B389" s="2"/>
      <c r="C389" s="2"/>
      <c r="D389" s="2"/>
      <c r="E389" s="2"/>
      <c r="F389" s="2"/>
    </row>
    <row r="390" ht="15.75" customHeight="1">
      <c r="A390" s="2"/>
      <c r="B390" s="2"/>
      <c r="C390" s="2"/>
      <c r="D390" s="2"/>
      <c r="E390" s="2"/>
      <c r="F390" s="2"/>
    </row>
    <row r="391" ht="15.75" customHeight="1">
      <c r="A391" s="2"/>
      <c r="B391" s="2"/>
      <c r="C391" s="2"/>
      <c r="D391" s="2"/>
      <c r="E391" s="2"/>
      <c r="F391" s="2"/>
    </row>
    <row r="392" ht="15.75" customHeight="1">
      <c r="A392" s="2"/>
      <c r="B392" s="2"/>
      <c r="C392" s="2"/>
      <c r="D392" s="2"/>
      <c r="E392" s="2"/>
      <c r="F392" s="2"/>
    </row>
    <row r="393" ht="15.75" customHeight="1">
      <c r="A393" s="2"/>
      <c r="B393" s="2"/>
      <c r="C393" s="2"/>
      <c r="D393" s="2"/>
      <c r="E393" s="2"/>
      <c r="F393" s="2"/>
    </row>
    <row r="394" ht="15.75" customHeight="1">
      <c r="A394" s="2"/>
      <c r="B394" s="2"/>
      <c r="C394" s="2"/>
      <c r="D394" s="2"/>
      <c r="E394" s="2"/>
      <c r="F394" s="2"/>
    </row>
    <row r="395" ht="15.75" customHeight="1">
      <c r="A395" s="2"/>
      <c r="B395" s="2"/>
      <c r="C395" s="2"/>
      <c r="D395" s="2"/>
      <c r="E395" s="2"/>
      <c r="F395" s="2"/>
    </row>
    <row r="396" ht="15.75" customHeight="1">
      <c r="A396" s="2"/>
      <c r="B396" s="2"/>
      <c r="C396" s="2"/>
      <c r="D396" s="2"/>
      <c r="E396" s="2"/>
      <c r="F396" s="2"/>
    </row>
    <row r="397" ht="15.75" customHeight="1">
      <c r="A397" s="2"/>
      <c r="B397" s="2"/>
      <c r="C397" s="2"/>
      <c r="D397" s="2"/>
      <c r="E397" s="2"/>
      <c r="F397" s="2"/>
    </row>
    <row r="398" ht="15.75" customHeight="1">
      <c r="A398" s="2"/>
      <c r="B398" s="2"/>
      <c r="C398" s="2"/>
      <c r="D398" s="2"/>
      <c r="E398" s="2"/>
      <c r="F398" s="2"/>
    </row>
    <row r="399" ht="15.75" customHeight="1">
      <c r="A399" s="2"/>
      <c r="B399" s="2"/>
      <c r="C399" s="2"/>
      <c r="D399" s="2"/>
      <c r="E399" s="2"/>
      <c r="F399" s="2"/>
    </row>
    <row r="400" ht="15.75" customHeight="1">
      <c r="A400" s="2"/>
      <c r="B400" s="2"/>
      <c r="C400" s="2"/>
      <c r="D400" s="2"/>
      <c r="E400" s="2"/>
      <c r="F400" s="2"/>
    </row>
    <row r="401" ht="15.75" customHeight="1">
      <c r="A401" s="2"/>
      <c r="B401" s="2"/>
      <c r="C401" s="2"/>
      <c r="D401" s="2"/>
      <c r="E401" s="2"/>
      <c r="F401" s="2"/>
    </row>
    <row r="402" ht="15.75" customHeight="1">
      <c r="A402" s="2"/>
      <c r="B402" s="2"/>
      <c r="C402" s="2"/>
      <c r="D402" s="2"/>
      <c r="E402" s="2"/>
      <c r="F402" s="2"/>
    </row>
    <row r="403" ht="15.75" customHeight="1">
      <c r="A403" s="2"/>
      <c r="B403" s="2"/>
      <c r="C403" s="2"/>
      <c r="D403" s="2"/>
      <c r="E403" s="2"/>
      <c r="F403" s="2"/>
    </row>
    <row r="404" ht="15.75" customHeight="1">
      <c r="A404" s="2"/>
      <c r="B404" s="2"/>
      <c r="C404" s="2"/>
      <c r="D404" s="2"/>
      <c r="E404" s="2"/>
      <c r="F404" s="2"/>
    </row>
    <row r="405" ht="15.75" customHeight="1">
      <c r="A405" s="2"/>
      <c r="B405" s="2"/>
      <c r="C405" s="2"/>
      <c r="D405" s="2"/>
      <c r="E405" s="2"/>
      <c r="F405" s="2"/>
    </row>
    <row r="406" ht="15.75" customHeight="1">
      <c r="A406" s="2"/>
      <c r="B406" s="2"/>
      <c r="C406" s="2"/>
      <c r="D406" s="2"/>
      <c r="E406" s="2"/>
      <c r="F406" s="2"/>
    </row>
    <row r="407" ht="15.75" customHeight="1">
      <c r="A407" s="2"/>
      <c r="B407" s="2"/>
      <c r="C407" s="2"/>
      <c r="D407" s="2"/>
      <c r="E407" s="2"/>
      <c r="F407" s="2"/>
    </row>
    <row r="408" ht="15.75" customHeight="1">
      <c r="A408" s="2"/>
      <c r="B408" s="2"/>
      <c r="C408" s="2"/>
      <c r="D408" s="2"/>
      <c r="E408" s="2"/>
      <c r="F408" s="2"/>
    </row>
    <row r="409" ht="15.75" customHeight="1">
      <c r="A409" s="2"/>
      <c r="B409" s="2"/>
      <c r="C409" s="2"/>
      <c r="D409" s="2"/>
      <c r="E409" s="2"/>
      <c r="F409" s="2"/>
    </row>
    <row r="410" ht="15.75" customHeight="1">
      <c r="A410" s="2"/>
      <c r="B410" s="2"/>
      <c r="C410" s="2"/>
      <c r="D410" s="2"/>
      <c r="E410" s="2"/>
      <c r="F410" s="2"/>
    </row>
    <row r="411" ht="15.75" customHeight="1">
      <c r="A411" s="2"/>
      <c r="B411" s="2"/>
      <c r="C411" s="2"/>
      <c r="D411" s="2"/>
      <c r="E411" s="2"/>
      <c r="F411" s="2"/>
    </row>
    <row r="412" ht="15.75" customHeight="1">
      <c r="A412" s="2"/>
      <c r="B412" s="2"/>
      <c r="C412" s="2"/>
      <c r="D412" s="2"/>
      <c r="E412" s="2"/>
      <c r="F412" s="2"/>
    </row>
    <row r="413" ht="15.75" customHeight="1">
      <c r="A413" s="2"/>
      <c r="B413" s="2"/>
      <c r="C413" s="2"/>
      <c r="D413" s="2"/>
      <c r="E413" s="2"/>
      <c r="F413" s="2"/>
    </row>
    <row r="414" ht="15.75" customHeight="1">
      <c r="A414" s="2"/>
      <c r="B414" s="2"/>
      <c r="C414" s="2"/>
      <c r="D414" s="2"/>
      <c r="E414" s="2"/>
      <c r="F414" s="2"/>
    </row>
    <row r="415" ht="15.75" customHeight="1">
      <c r="A415" s="2"/>
      <c r="B415" s="2"/>
      <c r="C415" s="2"/>
      <c r="D415" s="2"/>
      <c r="E415" s="2"/>
      <c r="F415" s="2"/>
    </row>
    <row r="416" ht="15.75" customHeight="1">
      <c r="A416" s="2"/>
      <c r="B416" s="2"/>
      <c r="C416" s="2"/>
      <c r="D416" s="2"/>
      <c r="E416" s="2"/>
      <c r="F416" s="2"/>
    </row>
    <row r="417" ht="15.75" customHeight="1">
      <c r="A417" s="2"/>
      <c r="B417" s="2"/>
      <c r="C417" s="2"/>
      <c r="D417" s="2"/>
      <c r="E417" s="2"/>
      <c r="F417" s="2"/>
    </row>
    <row r="418" ht="15.75" customHeight="1">
      <c r="A418" s="2"/>
      <c r="B418" s="2"/>
      <c r="C418" s="2"/>
      <c r="D418" s="2"/>
      <c r="E418" s="2"/>
      <c r="F418" s="2"/>
    </row>
    <row r="419" ht="15.75" customHeight="1">
      <c r="A419" s="2"/>
      <c r="B419" s="2"/>
      <c r="C419" s="2"/>
      <c r="D419" s="2"/>
      <c r="E419" s="2"/>
      <c r="F419" s="2"/>
    </row>
    <row r="420" ht="15.75" customHeight="1">
      <c r="A420" s="2"/>
      <c r="B420" s="2"/>
      <c r="C420" s="2"/>
      <c r="D420" s="2"/>
      <c r="E420" s="2"/>
      <c r="F420" s="2"/>
    </row>
    <row r="421" ht="15.75" customHeight="1">
      <c r="A421" s="2"/>
      <c r="B421" s="2"/>
      <c r="C421" s="2"/>
      <c r="D421" s="2"/>
      <c r="E421" s="2"/>
      <c r="F421" s="2"/>
    </row>
    <row r="422" ht="15.75" customHeight="1">
      <c r="A422" s="2"/>
      <c r="B422" s="2"/>
      <c r="C422" s="2"/>
      <c r="D422" s="2"/>
      <c r="E422" s="2"/>
      <c r="F422" s="2"/>
    </row>
    <row r="423" ht="15.75" customHeight="1">
      <c r="A423" s="2"/>
      <c r="B423" s="2"/>
      <c r="C423" s="2"/>
      <c r="D423" s="2"/>
      <c r="E423" s="2"/>
      <c r="F423" s="2"/>
    </row>
    <row r="424" ht="15.75" customHeight="1">
      <c r="A424" s="2"/>
      <c r="B424" s="2"/>
      <c r="C424" s="2"/>
      <c r="D424" s="2"/>
      <c r="E424" s="2"/>
      <c r="F424" s="2"/>
    </row>
    <row r="425" ht="15.75" customHeight="1">
      <c r="A425" s="2"/>
      <c r="B425" s="2"/>
      <c r="C425" s="2"/>
      <c r="D425" s="2"/>
      <c r="E425" s="2"/>
      <c r="F425" s="2"/>
    </row>
    <row r="426" ht="15.75" customHeight="1">
      <c r="A426" s="2"/>
      <c r="B426" s="2"/>
      <c r="C426" s="2"/>
      <c r="D426" s="2"/>
      <c r="E426" s="2"/>
      <c r="F426" s="2"/>
    </row>
    <row r="427" ht="15.75" customHeight="1">
      <c r="A427" s="2"/>
      <c r="B427" s="2"/>
      <c r="C427" s="2"/>
      <c r="D427" s="2"/>
      <c r="E427" s="2"/>
      <c r="F427" s="2"/>
    </row>
    <row r="428" ht="15.75" customHeight="1">
      <c r="A428" s="2"/>
      <c r="B428" s="2"/>
      <c r="C428" s="2"/>
      <c r="D428" s="2"/>
      <c r="E428" s="2"/>
      <c r="F428" s="2"/>
    </row>
    <row r="429" ht="15.75" customHeight="1">
      <c r="A429" s="2"/>
      <c r="B429" s="2"/>
      <c r="C429" s="2"/>
      <c r="D429" s="2"/>
      <c r="E429" s="2"/>
      <c r="F429" s="2"/>
    </row>
    <row r="430" ht="15.75" customHeight="1">
      <c r="A430" s="2"/>
      <c r="B430" s="2"/>
      <c r="C430" s="2"/>
      <c r="D430" s="2"/>
      <c r="E430" s="2"/>
      <c r="F430" s="2"/>
    </row>
    <row r="431" ht="15.75" customHeight="1">
      <c r="A431" s="2"/>
      <c r="B431" s="2"/>
      <c r="C431" s="2"/>
      <c r="D431" s="2"/>
      <c r="E431" s="2"/>
      <c r="F431" s="2"/>
    </row>
    <row r="432" ht="15.75" customHeight="1">
      <c r="A432" s="2"/>
      <c r="B432" s="2"/>
      <c r="C432" s="2"/>
      <c r="D432" s="2"/>
      <c r="E432" s="2"/>
      <c r="F432" s="2"/>
    </row>
    <row r="433" ht="15.75" customHeight="1">
      <c r="A433" s="2"/>
      <c r="B433" s="2"/>
      <c r="C433" s="2"/>
      <c r="D433" s="2"/>
      <c r="E433" s="2"/>
      <c r="F433" s="2"/>
    </row>
    <row r="434" ht="15.75" customHeight="1">
      <c r="A434" s="2"/>
      <c r="B434" s="2"/>
      <c r="C434" s="2"/>
      <c r="D434" s="2"/>
      <c r="E434" s="2"/>
      <c r="F434" s="2"/>
    </row>
    <row r="435" ht="15.75" customHeight="1">
      <c r="A435" s="2"/>
      <c r="B435" s="2"/>
      <c r="C435" s="2"/>
      <c r="D435" s="2"/>
      <c r="E435" s="2"/>
      <c r="F435" s="2"/>
    </row>
    <row r="436" ht="15.75" customHeight="1">
      <c r="A436" s="2"/>
      <c r="B436" s="2"/>
      <c r="C436" s="2"/>
      <c r="D436" s="2"/>
      <c r="E436" s="2"/>
      <c r="F436" s="2"/>
    </row>
    <row r="437" ht="15.75" customHeight="1">
      <c r="A437" s="2"/>
      <c r="B437" s="2"/>
      <c r="C437" s="2"/>
      <c r="D437" s="2"/>
      <c r="E437" s="2"/>
      <c r="F437" s="2"/>
    </row>
    <row r="438" ht="15.75" customHeight="1">
      <c r="A438" s="2"/>
      <c r="B438" s="2"/>
      <c r="C438" s="2"/>
      <c r="D438" s="2"/>
      <c r="E438" s="2"/>
      <c r="F438" s="2"/>
    </row>
    <row r="439" ht="15.75" customHeight="1">
      <c r="A439" s="2"/>
      <c r="B439" s="2"/>
      <c r="C439" s="2"/>
      <c r="D439" s="2"/>
      <c r="E439" s="2"/>
      <c r="F439" s="2"/>
    </row>
    <row r="440" ht="15.75" customHeight="1">
      <c r="A440" s="2"/>
      <c r="B440" s="2"/>
      <c r="C440" s="2"/>
      <c r="D440" s="2"/>
      <c r="E440" s="2"/>
      <c r="F440" s="2"/>
    </row>
    <row r="441" ht="15.75" customHeight="1">
      <c r="A441" s="2"/>
      <c r="B441" s="2"/>
      <c r="C441" s="2"/>
      <c r="D441" s="2"/>
      <c r="E441" s="2"/>
      <c r="F441" s="2"/>
    </row>
    <row r="442" ht="15.75" customHeight="1">
      <c r="A442" s="2"/>
      <c r="B442" s="2"/>
      <c r="C442" s="2"/>
      <c r="D442" s="2"/>
      <c r="E442" s="2"/>
      <c r="F442" s="2"/>
    </row>
    <row r="443" ht="15.75" customHeight="1">
      <c r="A443" s="2"/>
      <c r="B443" s="2"/>
      <c r="C443" s="2"/>
      <c r="D443" s="2"/>
      <c r="E443" s="2"/>
      <c r="F443" s="2"/>
    </row>
    <row r="444" ht="15.75" customHeight="1">
      <c r="A444" s="2"/>
      <c r="B444" s="2"/>
      <c r="C444" s="2"/>
      <c r="D444" s="2"/>
      <c r="E444" s="2"/>
      <c r="F444" s="2"/>
    </row>
    <row r="445" ht="15.75" customHeight="1">
      <c r="A445" s="2"/>
      <c r="B445" s="2"/>
      <c r="C445" s="2"/>
      <c r="D445" s="2"/>
      <c r="E445" s="2"/>
      <c r="F445" s="2"/>
    </row>
    <row r="446" ht="15.75" customHeight="1">
      <c r="A446" s="2"/>
      <c r="B446" s="2"/>
      <c r="C446" s="2"/>
      <c r="D446" s="2"/>
      <c r="E446" s="2"/>
      <c r="F446" s="2"/>
    </row>
    <row r="447" ht="15.75" customHeight="1">
      <c r="A447" s="2"/>
      <c r="B447" s="2"/>
      <c r="C447" s="2"/>
      <c r="D447" s="2"/>
      <c r="E447" s="2"/>
      <c r="F447" s="2"/>
    </row>
    <row r="448" ht="15.75" customHeight="1">
      <c r="A448" s="2"/>
      <c r="B448" s="2"/>
      <c r="C448" s="2"/>
      <c r="D448" s="2"/>
      <c r="E448" s="2"/>
      <c r="F448" s="2"/>
    </row>
    <row r="449" ht="15.75" customHeight="1">
      <c r="A449" s="2"/>
      <c r="B449" s="2"/>
      <c r="C449" s="2"/>
      <c r="D449" s="2"/>
      <c r="E449" s="2"/>
      <c r="F449" s="2"/>
    </row>
    <row r="450" ht="15.75" customHeight="1">
      <c r="A450" s="2"/>
      <c r="B450" s="2"/>
      <c r="C450" s="2"/>
      <c r="D450" s="2"/>
      <c r="E450" s="2"/>
      <c r="F450" s="2"/>
    </row>
    <row r="451" ht="15.75" customHeight="1">
      <c r="A451" s="2"/>
      <c r="B451" s="2"/>
      <c r="C451" s="2"/>
      <c r="D451" s="2"/>
      <c r="E451" s="2"/>
      <c r="F451" s="2"/>
    </row>
    <row r="452" ht="15.75" customHeight="1">
      <c r="A452" s="2"/>
      <c r="B452" s="2"/>
      <c r="C452" s="2"/>
      <c r="D452" s="2"/>
      <c r="E452" s="2"/>
      <c r="F452" s="2"/>
    </row>
    <row r="453" ht="15.75" customHeight="1">
      <c r="A453" s="2"/>
      <c r="B453" s="2"/>
      <c r="C453" s="2"/>
      <c r="D453" s="2"/>
      <c r="E453" s="2"/>
      <c r="F453" s="2"/>
    </row>
    <row r="454" ht="15.75" customHeight="1">
      <c r="A454" s="2"/>
      <c r="B454" s="2"/>
      <c r="C454" s="2"/>
      <c r="D454" s="2"/>
      <c r="E454" s="2"/>
      <c r="F454" s="2"/>
    </row>
    <row r="455" ht="15.75" customHeight="1">
      <c r="A455" s="2"/>
      <c r="B455" s="2"/>
      <c r="C455" s="2"/>
      <c r="D455" s="2"/>
      <c r="E455" s="2"/>
      <c r="F455" s="2"/>
    </row>
    <row r="456" ht="15.75" customHeight="1">
      <c r="A456" s="2"/>
      <c r="B456" s="2"/>
      <c r="C456" s="2"/>
      <c r="D456" s="2"/>
      <c r="E456" s="2"/>
      <c r="F456" s="2"/>
    </row>
    <row r="457" ht="15.75" customHeight="1">
      <c r="A457" s="2"/>
      <c r="B457" s="2"/>
      <c r="C457" s="2"/>
      <c r="D457" s="2"/>
      <c r="E457" s="2"/>
      <c r="F457" s="2"/>
    </row>
    <row r="458" ht="15.75" customHeight="1">
      <c r="A458" s="2"/>
      <c r="B458" s="2"/>
      <c r="C458" s="2"/>
      <c r="D458" s="2"/>
      <c r="E458" s="2"/>
      <c r="F458" s="2"/>
    </row>
    <row r="459" ht="15.75" customHeight="1">
      <c r="A459" s="2"/>
      <c r="B459" s="2"/>
      <c r="C459" s="2"/>
      <c r="D459" s="2"/>
      <c r="E459" s="2"/>
      <c r="F459" s="2"/>
    </row>
    <row r="460" ht="15.75" customHeight="1">
      <c r="A460" s="2"/>
      <c r="B460" s="2"/>
      <c r="C460" s="2"/>
      <c r="D460" s="2"/>
      <c r="E460" s="2"/>
      <c r="F460" s="2"/>
    </row>
    <row r="461" ht="15.75" customHeight="1">
      <c r="A461" s="2"/>
      <c r="B461" s="2"/>
      <c r="C461" s="2"/>
      <c r="D461" s="2"/>
      <c r="E461" s="2"/>
      <c r="F461" s="2"/>
    </row>
    <row r="462" ht="15.75" customHeight="1">
      <c r="A462" s="2"/>
      <c r="B462" s="2"/>
      <c r="C462" s="2"/>
      <c r="D462" s="2"/>
      <c r="E462" s="2"/>
      <c r="F462" s="2"/>
    </row>
    <row r="463" ht="15.75" customHeight="1">
      <c r="A463" s="2"/>
      <c r="B463" s="2"/>
      <c r="C463" s="2"/>
      <c r="D463" s="2"/>
      <c r="E463" s="2"/>
      <c r="F463" s="2"/>
    </row>
    <row r="464" ht="15.75" customHeight="1">
      <c r="A464" s="2"/>
      <c r="B464" s="2"/>
      <c r="C464" s="2"/>
      <c r="D464" s="2"/>
      <c r="E464" s="2"/>
      <c r="F464" s="2"/>
    </row>
    <row r="465" ht="15.75" customHeight="1">
      <c r="A465" s="2"/>
      <c r="B465" s="2"/>
      <c r="C465" s="2"/>
      <c r="D465" s="2"/>
      <c r="E465" s="2"/>
      <c r="F465" s="2"/>
    </row>
    <row r="466" ht="15.75" customHeight="1">
      <c r="A466" s="2"/>
      <c r="B466" s="2"/>
      <c r="C466" s="2"/>
      <c r="D466" s="2"/>
      <c r="E466" s="2"/>
      <c r="F466" s="2"/>
    </row>
    <row r="467" ht="15.75" customHeight="1">
      <c r="A467" s="2"/>
      <c r="B467" s="2"/>
      <c r="C467" s="2"/>
      <c r="D467" s="2"/>
      <c r="E467" s="2"/>
      <c r="F467" s="2"/>
    </row>
    <row r="468" ht="15.75" customHeight="1">
      <c r="A468" s="2"/>
      <c r="B468" s="2"/>
      <c r="C468" s="2"/>
      <c r="D468" s="2"/>
      <c r="E468" s="2"/>
      <c r="F468" s="2"/>
    </row>
    <row r="469" ht="15.75" customHeight="1">
      <c r="A469" s="2"/>
      <c r="B469" s="2"/>
      <c r="C469" s="2"/>
      <c r="D469" s="2"/>
      <c r="E469" s="2"/>
      <c r="F469" s="2"/>
    </row>
    <row r="470" ht="15.75" customHeight="1">
      <c r="A470" s="2"/>
      <c r="B470" s="2"/>
      <c r="C470" s="2"/>
      <c r="D470" s="2"/>
      <c r="E470" s="2"/>
      <c r="F470" s="2"/>
    </row>
    <row r="471" ht="15.75" customHeight="1">
      <c r="A471" s="2"/>
      <c r="B471" s="2"/>
      <c r="C471" s="2"/>
      <c r="D471" s="2"/>
      <c r="E471" s="2"/>
      <c r="F471" s="2"/>
    </row>
    <row r="472" ht="15.75" customHeight="1">
      <c r="A472" s="2"/>
      <c r="B472" s="2"/>
      <c r="C472" s="2"/>
      <c r="D472" s="2"/>
      <c r="E472" s="2"/>
      <c r="F472" s="2"/>
    </row>
    <row r="473" ht="15.75" customHeight="1">
      <c r="A473" s="2"/>
      <c r="B473" s="2"/>
      <c r="C473" s="2"/>
      <c r="D473" s="2"/>
      <c r="E473" s="2"/>
      <c r="F473" s="2"/>
    </row>
    <row r="474" ht="15.75" customHeight="1">
      <c r="A474" s="2"/>
      <c r="B474" s="2"/>
      <c r="C474" s="2"/>
      <c r="D474" s="2"/>
      <c r="E474" s="2"/>
      <c r="F474" s="2"/>
    </row>
    <row r="475" ht="15.75" customHeight="1">
      <c r="A475" s="2"/>
      <c r="B475" s="2"/>
      <c r="C475" s="2"/>
      <c r="D475" s="2"/>
      <c r="E475" s="2"/>
      <c r="F475" s="2"/>
    </row>
    <row r="476" ht="15.75" customHeight="1">
      <c r="A476" s="2"/>
      <c r="B476" s="2"/>
      <c r="C476" s="2"/>
      <c r="D476" s="2"/>
      <c r="E476" s="2"/>
      <c r="F476" s="2"/>
    </row>
    <row r="477" ht="15.75" customHeight="1">
      <c r="A477" s="2"/>
      <c r="B477" s="2"/>
      <c r="C477" s="2"/>
      <c r="D477" s="2"/>
      <c r="E477" s="2"/>
      <c r="F477" s="2"/>
    </row>
    <row r="478" ht="15.75" customHeight="1">
      <c r="A478" s="2"/>
      <c r="B478" s="2"/>
      <c r="C478" s="2"/>
      <c r="D478" s="2"/>
      <c r="E478" s="2"/>
      <c r="F478" s="2"/>
    </row>
    <row r="479" ht="15.75" customHeight="1">
      <c r="A479" s="2"/>
      <c r="B479" s="2"/>
      <c r="C479" s="2"/>
      <c r="D479" s="2"/>
      <c r="E479" s="2"/>
      <c r="F479" s="2"/>
    </row>
    <row r="480" ht="15.75" customHeight="1">
      <c r="A480" s="2"/>
      <c r="B480" s="2"/>
      <c r="C480" s="2"/>
      <c r="D480" s="2"/>
      <c r="E480" s="2"/>
      <c r="F480" s="2"/>
    </row>
    <row r="481" ht="15.75" customHeight="1">
      <c r="A481" s="2"/>
      <c r="B481" s="2"/>
      <c r="C481" s="2"/>
      <c r="D481" s="2"/>
      <c r="E481" s="2"/>
      <c r="F481" s="2"/>
    </row>
    <row r="482" ht="15.75" customHeight="1">
      <c r="A482" s="2"/>
      <c r="B482" s="2"/>
      <c r="C482" s="2"/>
      <c r="D482" s="2"/>
      <c r="E482" s="2"/>
      <c r="F482" s="2"/>
    </row>
    <row r="483" ht="15.75" customHeight="1">
      <c r="A483" s="2"/>
      <c r="B483" s="2"/>
      <c r="C483" s="2"/>
      <c r="D483" s="2"/>
      <c r="E483" s="2"/>
      <c r="F483" s="2"/>
    </row>
    <row r="484" ht="15.75" customHeight="1">
      <c r="A484" s="2"/>
      <c r="B484" s="2"/>
      <c r="C484" s="2"/>
      <c r="D484" s="2"/>
      <c r="E484" s="2"/>
      <c r="F484" s="2"/>
    </row>
    <row r="485" ht="15.75" customHeight="1">
      <c r="A485" s="2"/>
      <c r="B485" s="2"/>
      <c r="C485" s="2"/>
      <c r="D485" s="2"/>
      <c r="E485" s="2"/>
      <c r="F485" s="2"/>
    </row>
    <row r="486" ht="15.75" customHeight="1">
      <c r="A486" s="2"/>
      <c r="B486" s="2"/>
      <c r="C486" s="2"/>
      <c r="D486" s="2"/>
      <c r="E486" s="2"/>
      <c r="F486" s="2"/>
    </row>
    <row r="487" ht="15.75" customHeight="1">
      <c r="A487" s="2"/>
      <c r="B487" s="2"/>
      <c r="C487" s="2"/>
      <c r="D487" s="2"/>
      <c r="E487" s="2"/>
      <c r="F487" s="2"/>
    </row>
    <row r="488" ht="15.75" customHeight="1">
      <c r="A488" s="2"/>
      <c r="B488" s="2"/>
      <c r="C488" s="2"/>
      <c r="D488" s="2"/>
      <c r="E488" s="2"/>
      <c r="F488" s="2"/>
    </row>
    <row r="489" ht="15.75" customHeight="1">
      <c r="A489" s="2"/>
      <c r="B489" s="2"/>
      <c r="C489" s="2"/>
      <c r="D489" s="2"/>
      <c r="E489" s="2"/>
      <c r="F489" s="2"/>
    </row>
    <row r="490" ht="15.75" customHeight="1">
      <c r="A490" s="2"/>
      <c r="B490" s="2"/>
      <c r="C490" s="2"/>
      <c r="D490" s="2"/>
      <c r="E490" s="2"/>
      <c r="F490" s="2"/>
    </row>
    <row r="491" ht="15.75" customHeight="1">
      <c r="A491" s="2"/>
      <c r="B491" s="2"/>
      <c r="C491" s="2"/>
      <c r="D491" s="2"/>
      <c r="E491" s="2"/>
      <c r="F491" s="2"/>
    </row>
    <row r="492" ht="15.75" customHeight="1">
      <c r="A492" s="2"/>
      <c r="B492" s="2"/>
      <c r="C492" s="2"/>
      <c r="D492" s="2"/>
      <c r="E492" s="2"/>
      <c r="F492" s="2"/>
    </row>
    <row r="493" ht="15.75" customHeight="1">
      <c r="A493" s="2"/>
      <c r="B493" s="2"/>
      <c r="C493" s="2"/>
      <c r="D493" s="2"/>
      <c r="E493" s="2"/>
      <c r="F493" s="2"/>
    </row>
    <row r="494" ht="15.75" customHeight="1">
      <c r="A494" s="2"/>
      <c r="B494" s="2"/>
      <c r="C494" s="2"/>
      <c r="D494" s="2"/>
      <c r="E494" s="2"/>
      <c r="F494" s="2"/>
    </row>
    <row r="495" ht="15.75" customHeight="1">
      <c r="A495" s="2"/>
      <c r="B495" s="2"/>
      <c r="C495" s="2"/>
      <c r="D495" s="2"/>
      <c r="E495" s="2"/>
      <c r="F495" s="2"/>
    </row>
    <row r="496" ht="15.75" customHeight="1">
      <c r="A496" s="2"/>
      <c r="B496" s="2"/>
      <c r="C496" s="2"/>
      <c r="D496" s="2"/>
      <c r="E496" s="2"/>
      <c r="F496" s="2"/>
    </row>
    <row r="497" ht="15.75" customHeight="1">
      <c r="A497" s="2"/>
      <c r="B497" s="2"/>
      <c r="C497" s="2"/>
      <c r="D497" s="2"/>
      <c r="E497" s="2"/>
      <c r="F497" s="2"/>
    </row>
    <row r="498" ht="15.75" customHeight="1">
      <c r="A498" s="2"/>
      <c r="B498" s="2"/>
      <c r="C498" s="2"/>
      <c r="D498" s="2"/>
      <c r="E498" s="2"/>
      <c r="F498" s="2"/>
    </row>
    <row r="499" ht="15.75" customHeight="1">
      <c r="A499" s="2"/>
      <c r="B499" s="2"/>
      <c r="C499" s="2"/>
      <c r="D499" s="2"/>
      <c r="E499" s="2"/>
      <c r="F499" s="2"/>
    </row>
    <row r="500" ht="15.75" customHeight="1">
      <c r="A500" s="2"/>
      <c r="B500" s="2"/>
      <c r="C500" s="2"/>
      <c r="D500" s="2"/>
      <c r="E500" s="2"/>
      <c r="F500" s="2"/>
    </row>
    <row r="501" ht="15.75" customHeight="1">
      <c r="A501" s="2"/>
      <c r="B501" s="2"/>
      <c r="C501" s="2"/>
      <c r="D501" s="2"/>
      <c r="E501" s="2"/>
      <c r="F501" s="2"/>
    </row>
    <row r="502" ht="15.75" customHeight="1">
      <c r="A502" s="2"/>
      <c r="B502" s="2"/>
      <c r="C502" s="2"/>
      <c r="D502" s="2"/>
      <c r="E502" s="2"/>
      <c r="F502" s="2"/>
    </row>
    <row r="503" ht="15.75" customHeight="1">
      <c r="A503" s="2"/>
      <c r="B503" s="2"/>
      <c r="C503" s="2"/>
      <c r="D503" s="2"/>
      <c r="E503" s="2"/>
      <c r="F503" s="2"/>
    </row>
    <row r="504" ht="15.75" customHeight="1">
      <c r="A504" s="2"/>
      <c r="B504" s="2"/>
      <c r="C504" s="2"/>
      <c r="D504" s="2"/>
      <c r="E504" s="2"/>
      <c r="F504" s="2"/>
    </row>
    <row r="505" ht="15.75" customHeight="1">
      <c r="A505" s="2"/>
      <c r="B505" s="2"/>
      <c r="C505" s="2"/>
      <c r="D505" s="2"/>
      <c r="E505" s="2"/>
      <c r="F505" s="2"/>
    </row>
    <row r="506" ht="15.75" customHeight="1">
      <c r="A506" s="2"/>
      <c r="B506" s="2"/>
      <c r="C506" s="2"/>
      <c r="D506" s="2"/>
      <c r="E506" s="2"/>
      <c r="F506" s="2"/>
    </row>
    <row r="507" ht="15.75" customHeight="1">
      <c r="A507" s="2"/>
      <c r="B507" s="2"/>
      <c r="C507" s="2"/>
      <c r="D507" s="2"/>
      <c r="E507" s="2"/>
      <c r="F507" s="2"/>
    </row>
    <row r="508" ht="15.75" customHeight="1">
      <c r="A508" s="2"/>
      <c r="B508" s="2"/>
      <c r="C508" s="2"/>
      <c r="D508" s="2"/>
      <c r="E508" s="2"/>
      <c r="F508" s="2"/>
    </row>
    <row r="509" ht="15.75" customHeight="1">
      <c r="A509" s="2"/>
      <c r="B509" s="2"/>
      <c r="C509" s="2"/>
      <c r="D509" s="2"/>
      <c r="E509" s="2"/>
      <c r="F509" s="2"/>
    </row>
    <row r="510" ht="15.75" customHeight="1">
      <c r="A510" s="2"/>
      <c r="B510" s="2"/>
      <c r="C510" s="2"/>
      <c r="D510" s="2"/>
      <c r="E510" s="2"/>
      <c r="F510" s="2"/>
    </row>
    <row r="511" ht="15.75" customHeight="1">
      <c r="A511" s="2"/>
      <c r="B511" s="2"/>
      <c r="C511" s="2"/>
      <c r="D511" s="2"/>
      <c r="E511" s="2"/>
      <c r="F511" s="2"/>
    </row>
    <row r="512" ht="15.75" customHeight="1">
      <c r="A512" s="2"/>
      <c r="B512" s="2"/>
      <c r="C512" s="2"/>
      <c r="D512" s="2"/>
      <c r="E512" s="2"/>
      <c r="F512" s="2"/>
    </row>
    <row r="513" ht="15.75" customHeight="1">
      <c r="A513" s="2"/>
      <c r="B513" s="2"/>
      <c r="C513" s="2"/>
      <c r="D513" s="2"/>
      <c r="E513" s="2"/>
      <c r="F513" s="2"/>
    </row>
    <row r="514" ht="15.75" customHeight="1">
      <c r="A514" s="2"/>
      <c r="B514" s="2"/>
      <c r="C514" s="2"/>
      <c r="D514" s="2"/>
      <c r="E514" s="2"/>
      <c r="F514" s="2"/>
    </row>
    <row r="515" ht="15.75" customHeight="1">
      <c r="A515" s="2"/>
      <c r="B515" s="2"/>
      <c r="C515" s="2"/>
      <c r="D515" s="2"/>
      <c r="E515" s="2"/>
      <c r="F515" s="2"/>
    </row>
    <row r="516" ht="15.75" customHeight="1">
      <c r="A516" s="2"/>
      <c r="B516" s="2"/>
      <c r="C516" s="2"/>
      <c r="D516" s="2"/>
      <c r="E516" s="2"/>
      <c r="F516" s="2"/>
    </row>
    <row r="517" ht="15.75" customHeight="1">
      <c r="A517" s="2"/>
      <c r="B517" s="2"/>
      <c r="C517" s="2"/>
      <c r="D517" s="2"/>
      <c r="E517" s="2"/>
      <c r="F517" s="2"/>
    </row>
    <row r="518" ht="15.75" customHeight="1">
      <c r="A518" s="2"/>
      <c r="B518" s="2"/>
      <c r="C518" s="2"/>
      <c r="D518" s="2"/>
      <c r="E518" s="2"/>
      <c r="F518" s="2"/>
    </row>
    <row r="519" ht="15.75" customHeight="1">
      <c r="A519" s="2"/>
      <c r="B519" s="2"/>
      <c r="C519" s="2"/>
      <c r="D519" s="2"/>
      <c r="E519" s="2"/>
      <c r="F519" s="2"/>
    </row>
    <row r="520" ht="15.75" customHeight="1">
      <c r="A520" s="2"/>
      <c r="B520" s="2"/>
      <c r="C520" s="2"/>
      <c r="D520" s="2"/>
      <c r="E520" s="2"/>
      <c r="F520" s="2"/>
    </row>
    <row r="521" ht="15.75" customHeight="1">
      <c r="A521" s="2"/>
      <c r="B521" s="2"/>
      <c r="C521" s="2"/>
      <c r="D521" s="2"/>
      <c r="E521" s="2"/>
      <c r="F521" s="2"/>
    </row>
    <row r="522" ht="15.75" customHeight="1">
      <c r="A522" s="2"/>
      <c r="B522" s="2"/>
      <c r="C522" s="2"/>
      <c r="D522" s="2"/>
      <c r="E522" s="2"/>
      <c r="F522" s="2"/>
    </row>
    <row r="523" ht="15.75" customHeight="1">
      <c r="A523" s="2"/>
      <c r="B523" s="2"/>
      <c r="C523" s="2"/>
      <c r="D523" s="2"/>
      <c r="E523" s="2"/>
      <c r="F523" s="2"/>
    </row>
    <row r="524" ht="15.75" customHeight="1">
      <c r="A524" s="2"/>
      <c r="B524" s="2"/>
      <c r="C524" s="2"/>
      <c r="D524" s="2"/>
      <c r="E524" s="2"/>
      <c r="F524" s="2"/>
    </row>
    <row r="525" ht="15.75" customHeight="1">
      <c r="A525" s="2"/>
      <c r="B525" s="2"/>
      <c r="C525" s="2"/>
      <c r="D525" s="2"/>
      <c r="E525" s="2"/>
      <c r="F525" s="2"/>
    </row>
    <row r="526" ht="15.75" customHeight="1">
      <c r="A526" s="2"/>
      <c r="B526" s="2"/>
      <c r="C526" s="2"/>
      <c r="D526" s="2"/>
      <c r="E526" s="2"/>
      <c r="F526" s="2"/>
    </row>
    <row r="527" ht="15.75" customHeight="1">
      <c r="A527" s="2"/>
      <c r="B527" s="2"/>
      <c r="C527" s="2"/>
      <c r="D527" s="2"/>
      <c r="E527" s="2"/>
      <c r="F527" s="2"/>
    </row>
    <row r="528" ht="15.75" customHeight="1">
      <c r="A528" s="2"/>
      <c r="B528" s="2"/>
      <c r="C528" s="2"/>
      <c r="D528" s="2"/>
      <c r="E528" s="2"/>
      <c r="F528" s="2"/>
    </row>
    <row r="529" ht="15.75" customHeight="1">
      <c r="A529" s="2"/>
      <c r="B529" s="2"/>
      <c r="C529" s="2"/>
      <c r="D529" s="2"/>
      <c r="E529" s="2"/>
      <c r="F529" s="2"/>
    </row>
    <row r="530" ht="15.75" customHeight="1">
      <c r="A530" s="2"/>
      <c r="B530" s="2"/>
      <c r="C530" s="2"/>
      <c r="D530" s="2"/>
      <c r="E530" s="2"/>
      <c r="F530" s="2"/>
    </row>
    <row r="531" ht="15.75" customHeight="1">
      <c r="A531" s="2"/>
      <c r="B531" s="2"/>
      <c r="C531" s="2"/>
      <c r="D531" s="2"/>
      <c r="E531" s="2"/>
      <c r="F531" s="2"/>
    </row>
    <row r="532" ht="15.75" customHeight="1">
      <c r="A532" s="2"/>
      <c r="B532" s="2"/>
      <c r="C532" s="2"/>
      <c r="D532" s="2"/>
      <c r="E532" s="2"/>
      <c r="F532" s="2"/>
    </row>
    <row r="533" ht="15.75" customHeight="1">
      <c r="A533" s="2"/>
      <c r="B533" s="2"/>
      <c r="C533" s="2"/>
      <c r="D533" s="2"/>
      <c r="E533" s="2"/>
      <c r="F533" s="2"/>
    </row>
    <row r="534" ht="15.75" customHeight="1">
      <c r="A534" s="2"/>
      <c r="B534" s="2"/>
      <c r="C534" s="2"/>
      <c r="D534" s="2"/>
      <c r="E534" s="2"/>
      <c r="F534" s="2"/>
    </row>
    <row r="535" ht="15.75" customHeight="1">
      <c r="A535" s="2"/>
      <c r="B535" s="2"/>
      <c r="C535" s="2"/>
      <c r="D535" s="2"/>
      <c r="E535" s="2"/>
      <c r="F535" s="2"/>
    </row>
    <row r="536" ht="15.75" customHeight="1">
      <c r="A536" s="2"/>
      <c r="B536" s="2"/>
      <c r="C536" s="2"/>
      <c r="D536" s="2"/>
      <c r="E536" s="2"/>
      <c r="F536" s="2"/>
    </row>
    <row r="537" ht="15.75" customHeight="1">
      <c r="A537" s="2"/>
      <c r="B537" s="2"/>
      <c r="C537" s="2"/>
      <c r="D537" s="2"/>
      <c r="E537" s="2"/>
      <c r="F537" s="2"/>
    </row>
    <row r="538" ht="15.75" customHeight="1">
      <c r="A538" s="2"/>
      <c r="B538" s="2"/>
      <c r="C538" s="2"/>
      <c r="D538" s="2"/>
      <c r="E538" s="2"/>
      <c r="F538" s="2"/>
    </row>
    <row r="539" ht="15.75" customHeight="1">
      <c r="A539" s="2"/>
      <c r="B539" s="2"/>
      <c r="C539" s="2"/>
      <c r="D539" s="2"/>
      <c r="E539" s="2"/>
      <c r="F539" s="2"/>
    </row>
    <row r="540" ht="15.75" customHeight="1">
      <c r="A540" s="2"/>
      <c r="B540" s="2"/>
      <c r="C540" s="2"/>
      <c r="D540" s="2"/>
      <c r="E540" s="2"/>
      <c r="F540" s="2"/>
    </row>
    <row r="541" ht="15.75" customHeight="1">
      <c r="A541" s="2"/>
      <c r="B541" s="2"/>
      <c r="C541" s="2"/>
      <c r="D541" s="2"/>
      <c r="E541" s="2"/>
      <c r="F541" s="2"/>
    </row>
    <row r="542" ht="15.75" customHeight="1">
      <c r="A542" s="2"/>
      <c r="B542" s="2"/>
      <c r="C542" s="2"/>
      <c r="D542" s="2"/>
      <c r="E542" s="2"/>
      <c r="F542" s="2"/>
    </row>
    <row r="543" ht="15.75" customHeight="1">
      <c r="A543" s="2"/>
      <c r="B543" s="2"/>
      <c r="C543" s="2"/>
      <c r="D543" s="2"/>
      <c r="E543" s="2"/>
      <c r="F543" s="2"/>
    </row>
    <row r="544" ht="15.75" customHeight="1">
      <c r="A544" s="2"/>
      <c r="B544" s="2"/>
      <c r="C544" s="2"/>
      <c r="D544" s="2"/>
      <c r="E544" s="2"/>
      <c r="F544" s="2"/>
    </row>
    <row r="545" ht="15.75" customHeight="1">
      <c r="A545" s="2"/>
      <c r="B545" s="2"/>
      <c r="C545" s="2"/>
      <c r="D545" s="2"/>
      <c r="E545" s="2"/>
      <c r="F545" s="2"/>
    </row>
    <row r="546" ht="15.75" customHeight="1">
      <c r="A546" s="2"/>
      <c r="B546" s="2"/>
      <c r="C546" s="2"/>
      <c r="D546" s="2"/>
      <c r="E546" s="2"/>
      <c r="F546" s="2"/>
    </row>
    <row r="547" ht="15.75" customHeight="1">
      <c r="A547" s="2"/>
      <c r="B547" s="2"/>
      <c r="C547" s="2"/>
      <c r="D547" s="2"/>
      <c r="E547" s="2"/>
      <c r="F547" s="2"/>
    </row>
    <row r="548" ht="15.75" customHeight="1">
      <c r="A548" s="2"/>
      <c r="B548" s="2"/>
      <c r="C548" s="2"/>
      <c r="D548" s="2"/>
      <c r="E548" s="2"/>
      <c r="F548" s="2"/>
    </row>
    <row r="549" ht="15.75" customHeight="1">
      <c r="A549" s="2"/>
      <c r="B549" s="2"/>
      <c r="C549" s="2"/>
      <c r="D549" s="2"/>
      <c r="E549" s="2"/>
      <c r="F549" s="2"/>
    </row>
    <row r="550" ht="15.75" customHeight="1">
      <c r="A550" s="2"/>
      <c r="B550" s="2"/>
      <c r="C550" s="2"/>
      <c r="D550" s="2"/>
      <c r="E550" s="2"/>
      <c r="F550" s="2"/>
    </row>
    <row r="551" ht="15.75" customHeight="1">
      <c r="A551" s="2"/>
      <c r="B551" s="2"/>
      <c r="C551" s="2"/>
      <c r="D551" s="2"/>
      <c r="E551" s="2"/>
      <c r="F551" s="2"/>
    </row>
    <row r="552" ht="15.75" customHeight="1">
      <c r="A552" s="2"/>
      <c r="B552" s="2"/>
      <c r="C552" s="2"/>
      <c r="D552" s="2"/>
      <c r="E552" s="2"/>
      <c r="F552" s="2"/>
    </row>
    <row r="553" ht="15.75" customHeight="1">
      <c r="A553" s="2"/>
      <c r="B553" s="2"/>
      <c r="C553" s="2"/>
      <c r="D553" s="2"/>
      <c r="E553" s="2"/>
      <c r="F553" s="2"/>
    </row>
    <row r="554" ht="15.75" customHeight="1">
      <c r="A554" s="2"/>
      <c r="B554" s="2"/>
      <c r="C554" s="2"/>
      <c r="D554" s="2"/>
      <c r="E554" s="2"/>
      <c r="F554" s="2"/>
    </row>
    <row r="555" ht="15.75" customHeight="1">
      <c r="A555" s="2"/>
      <c r="B555" s="2"/>
      <c r="C555" s="2"/>
      <c r="D555" s="2"/>
      <c r="E555" s="2"/>
      <c r="F555" s="2"/>
    </row>
    <row r="556" ht="15.75" customHeight="1">
      <c r="A556" s="2"/>
      <c r="B556" s="2"/>
      <c r="C556" s="2"/>
      <c r="D556" s="2"/>
      <c r="E556" s="2"/>
      <c r="F556" s="2"/>
    </row>
    <row r="557" ht="15.75" customHeight="1">
      <c r="A557" s="2"/>
      <c r="B557" s="2"/>
      <c r="C557" s="2"/>
      <c r="D557" s="2"/>
      <c r="E557" s="2"/>
      <c r="F557" s="2"/>
    </row>
    <row r="558" ht="15.75" customHeight="1">
      <c r="A558" s="2"/>
      <c r="B558" s="2"/>
      <c r="C558" s="2"/>
      <c r="D558" s="2"/>
      <c r="E558" s="2"/>
      <c r="F558" s="2"/>
    </row>
    <row r="559" ht="15.75" customHeight="1">
      <c r="A559" s="2"/>
      <c r="B559" s="2"/>
      <c r="C559" s="2"/>
      <c r="D559" s="2"/>
      <c r="E559" s="2"/>
      <c r="F559" s="2"/>
    </row>
    <row r="560" ht="15.75" customHeight="1">
      <c r="A560" s="2"/>
      <c r="B560" s="2"/>
      <c r="C560" s="2"/>
      <c r="D560" s="2"/>
      <c r="E560" s="2"/>
      <c r="F560" s="2"/>
    </row>
    <row r="561" ht="15.75" customHeight="1">
      <c r="A561" s="2"/>
      <c r="B561" s="2"/>
      <c r="C561" s="2"/>
      <c r="D561" s="2"/>
      <c r="E561" s="2"/>
      <c r="F561" s="2"/>
    </row>
    <row r="562" ht="15.75" customHeight="1">
      <c r="A562" s="2"/>
      <c r="B562" s="2"/>
      <c r="C562" s="2"/>
      <c r="D562" s="2"/>
      <c r="E562" s="2"/>
      <c r="F562" s="2"/>
    </row>
    <row r="563" ht="15.75" customHeight="1">
      <c r="A563" s="2"/>
      <c r="B563" s="2"/>
      <c r="C563" s="2"/>
      <c r="D563" s="2"/>
      <c r="E563" s="2"/>
      <c r="F563" s="2"/>
    </row>
    <row r="564" ht="15.75" customHeight="1">
      <c r="A564" s="2"/>
      <c r="B564" s="2"/>
      <c r="C564" s="2"/>
      <c r="D564" s="2"/>
      <c r="E564" s="2"/>
      <c r="F564" s="2"/>
    </row>
    <row r="565" ht="15.75" customHeight="1">
      <c r="A565" s="2"/>
      <c r="B565" s="2"/>
      <c r="C565" s="2"/>
      <c r="D565" s="2"/>
      <c r="E565" s="2"/>
      <c r="F565" s="2"/>
    </row>
    <row r="566" ht="15.75" customHeight="1">
      <c r="A566" s="2"/>
      <c r="B566" s="2"/>
      <c r="C566" s="2"/>
      <c r="D566" s="2"/>
      <c r="E566" s="2"/>
      <c r="F566" s="2"/>
    </row>
    <row r="567" ht="15.75" customHeight="1">
      <c r="A567" s="2"/>
      <c r="B567" s="2"/>
      <c r="C567" s="2"/>
      <c r="D567" s="2"/>
      <c r="E567" s="2"/>
      <c r="F567" s="2"/>
    </row>
    <row r="568" ht="15.75" customHeight="1">
      <c r="A568" s="2"/>
      <c r="B568" s="2"/>
      <c r="C568" s="2"/>
      <c r="D568" s="2"/>
      <c r="E568" s="2"/>
      <c r="F568" s="2"/>
    </row>
    <row r="569" ht="15.75" customHeight="1">
      <c r="A569" s="2"/>
      <c r="B569" s="2"/>
      <c r="C569" s="2"/>
      <c r="D569" s="2"/>
      <c r="E569" s="2"/>
      <c r="F569" s="2"/>
    </row>
    <row r="570" ht="15.75" customHeight="1">
      <c r="A570" s="2"/>
      <c r="B570" s="2"/>
      <c r="C570" s="2"/>
      <c r="D570" s="2"/>
      <c r="E570" s="2"/>
      <c r="F570" s="2"/>
    </row>
    <row r="571" ht="15.75" customHeight="1">
      <c r="A571" s="2"/>
      <c r="B571" s="2"/>
      <c r="C571" s="2"/>
      <c r="D571" s="2"/>
      <c r="E571" s="2"/>
      <c r="F571" s="2"/>
    </row>
    <row r="572" ht="15.75" customHeight="1">
      <c r="A572" s="2"/>
      <c r="B572" s="2"/>
      <c r="C572" s="2"/>
      <c r="D572" s="2"/>
      <c r="E572" s="2"/>
      <c r="F572" s="2"/>
    </row>
    <row r="573" ht="15.75" customHeight="1">
      <c r="A573" s="2"/>
      <c r="B573" s="2"/>
      <c r="C573" s="2"/>
      <c r="D573" s="2"/>
      <c r="E573" s="2"/>
      <c r="F573" s="2"/>
    </row>
    <row r="574" ht="15.75" customHeight="1">
      <c r="A574" s="2"/>
      <c r="B574" s="2"/>
      <c r="C574" s="2"/>
      <c r="D574" s="2"/>
      <c r="E574" s="2"/>
      <c r="F574" s="2"/>
    </row>
    <row r="575" ht="15.75" customHeight="1">
      <c r="A575" s="2"/>
      <c r="B575" s="2"/>
      <c r="C575" s="2"/>
      <c r="D575" s="2"/>
      <c r="E575" s="2"/>
      <c r="F575" s="2"/>
    </row>
    <row r="576" ht="15.75" customHeight="1">
      <c r="A576" s="2"/>
      <c r="B576" s="2"/>
      <c r="C576" s="2"/>
      <c r="D576" s="2"/>
      <c r="E576" s="2"/>
      <c r="F576" s="2"/>
    </row>
    <row r="577" ht="15.75" customHeight="1">
      <c r="A577" s="2"/>
      <c r="B577" s="2"/>
      <c r="C577" s="2"/>
      <c r="D577" s="2"/>
      <c r="E577" s="2"/>
      <c r="F577" s="2"/>
    </row>
    <row r="578" ht="15.75" customHeight="1">
      <c r="A578" s="2"/>
      <c r="B578" s="2"/>
      <c r="C578" s="2"/>
      <c r="D578" s="2"/>
      <c r="E578" s="2"/>
      <c r="F578" s="2"/>
    </row>
    <row r="579" ht="15.75" customHeight="1">
      <c r="A579" s="2"/>
      <c r="B579" s="2"/>
      <c r="C579" s="2"/>
      <c r="D579" s="2"/>
      <c r="E579" s="2"/>
      <c r="F579" s="2"/>
    </row>
    <row r="580" ht="15.75" customHeight="1">
      <c r="A580" s="2"/>
      <c r="B580" s="2"/>
      <c r="C580" s="2"/>
      <c r="D580" s="2"/>
      <c r="E580" s="2"/>
      <c r="F580" s="2"/>
    </row>
    <row r="581" ht="15.75" customHeight="1">
      <c r="A581" s="2"/>
      <c r="B581" s="2"/>
      <c r="C581" s="2"/>
      <c r="D581" s="2"/>
      <c r="E581" s="2"/>
      <c r="F581" s="2"/>
    </row>
    <row r="582" ht="15.75" customHeight="1">
      <c r="A582" s="2"/>
      <c r="B582" s="2"/>
      <c r="C582" s="2"/>
      <c r="D582" s="2"/>
      <c r="E582" s="2"/>
      <c r="F582" s="2"/>
    </row>
    <row r="583" ht="15.75" customHeight="1">
      <c r="A583" s="2"/>
      <c r="B583" s="2"/>
      <c r="C583" s="2"/>
      <c r="D583" s="2"/>
      <c r="E583" s="2"/>
      <c r="F583" s="2"/>
    </row>
    <row r="584" ht="15.75" customHeight="1">
      <c r="A584" s="2"/>
      <c r="B584" s="2"/>
      <c r="C584" s="2"/>
      <c r="D584" s="2"/>
      <c r="E584" s="2"/>
      <c r="F584" s="2"/>
    </row>
    <row r="585" ht="15.75" customHeight="1">
      <c r="A585" s="2"/>
      <c r="B585" s="2"/>
      <c r="C585" s="2"/>
      <c r="D585" s="2"/>
      <c r="E585" s="2"/>
      <c r="F585" s="2"/>
    </row>
    <row r="586" ht="15.75" customHeight="1">
      <c r="A586" s="2"/>
      <c r="B586" s="2"/>
      <c r="C586" s="2"/>
      <c r="D586" s="2"/>
      <c r="E586" s="2"/>
      <c r="F586" s="2"/>
    </row>
    <row r="587" ht="15.75" customHeight="1">
      <c r="A587" s="2"/>
      <c r="B587" s="2"/>
      <c r="C587" s="2"/>
      <c r="D587" s="2"/>
      <c r="E587" s="2"/>
      <c r="F587" s="2"/>
    </row>
    <row r="588" ht="15.75" customHeight="1">
      <c r="A588" s="2"/>
      <c r="B588" s="2"/>
      <c r="C588" s="2"/>
      <c r="D588" s="2"/>
      <c r="E588" s="2"/>
      <c r="F588" s="2"/>
    </row>
    <row r="589" ht="15.75" customHeight="1">
      <c r="A589" s="2"/>
      <c r="B589" s="2"/>
      <c r="C589" s="2"/>
      <c r="D589" s="2"/>
      <c r="E589" s="2"/>
      <c r="F589" s="2"/>
    </row>
    <row r="590" ht="15.75" customHeight="1">
      <c r="A590" s="2"/>
      <c r="B590" s="2"/>
      <c r="C590" s="2"/>
      <c r="D590" s="2"/>
      <c r="E590" s="2"/>
      <c r="F590" s="2"/>
    </row>
    <row r="591" ht="15.75" customHeight="1">
      <c r="A591" s="2"/>
      <c r="B591" s="2"/>
      <c r="C591" s="2"/>
      <c r="D591" s="2"/>
      <c r="E591" s="2"/>
      <c r="F591" s="2"/>
    </row>
    <row r="592" ht="15.75" customHeight="1">
      <c r="A592" s="2"/>
      <c r="B592" s="2"/>
      <c r="C592" s="2"/>
      <c r="D592" s="2"/>
      <c r="E592" s="2"/>
      <c r="F592" s="2"/>
    </row>
    <row r="593" ht="15.75" customHeight="1">
      <c r="A593" s="2"/>
      <c r="B593" s="2"/>
      <c r="C593" s="2"/>
      <c r="D593" s="2"/>
      <c r="E593" s="2"/>
      <c r="F593" s="2"/>
    </row>
    <row r="594" ht="15.75" customHeight="1">
      <c r="A594" s="2"/>
      <c r="B594" s="2"/>
      <c r="C594" s="2"/>
      <c r="D594" s="2"/>
      <c r="E594" s="2"/>
      <c r="F594" s="2"/>
    </row>
    <row r="595" ht="15.75" customHeight="1">
      <c r="A595" s="2"/>
      <c r="B595" s="2"/>
      <c r="C595" s="2"/>
      <c r="D595" s="2"/>
      <c r="E595" s="2"/>
      <c r="F595" s="2"/>
    </row>
    <row r="596" ht="15.75" customHeight="1">
      <c r="A596" s="2"/>
      <c r="B596" s="2"/>
      <c r="C596" s="2"/>
      <c r="D596" s="2"/>
      <c r="E596" s="2"/>
      <c r="F596" s="2"/>
    </row>
    <row r="597" ht="15.75" customHeight="1">
      <c r="A597" s="2"/>
      <c r="B597" s="2"/>
      <c r="C597" s="2"/>
      <c r="D597" s="2"/>
      <c r="E597" s="2"/>
      <c r="F597" s="2"/>
    </row>
    <row r="598" ht="15.75" customHeight="1">
      <c r="A598" s="2"/>
      <c r="B598" s="2"/>
      <c r="C598" s="2"/>
      <c r="D598" s="2"/>
      <c r="E598" s="2"/>
      <c r="F598" s="2"/>
    </row>
    <row r="599" ht="15.75" customHeight="1">
      <c r="A599" s="2"/>
      <c r="B599" s="2"/>
      <c r="C599" s="2"/>
      <c r="D599" s="2"/>
      <c r="E599" s="2"/>
      <c r="F599" s="2"/>
    </row>
    <row r="600" ht="15.75" customHeight="1">
      <c r="A600" s="2"/>
      <c r="B600" s="2"/>
      <c r="C600" s="2"/>
      <c r="D600" s="2"/>
      <c r="E600" s="2"/>
      <c r="F600" s="2"/>
    </row>
    <row r="601" ht="15.75" customHeight="1">
      <c r="A601" s="2"/>
      <c r="B601" s="2"/>
      <c r="C601" s="2"/>
      <c r="D601" s="2"/>
      <c r="E601" s="2"/>
      <c r="F601" s="2"/>
    </row>
    <row r="602" ht="15.75" customHeight="1">
      <c r="A602" s="2"/>
      <c r="B602" s="2"/>
      <c r="C602" s="2"/>
      <c r="D602" s="2"/>
      <c r="E602" s="2"/>
      <c r="F602" s="2"/>
    </row>
    <row r="603" ht="15.75" customHeight="1">
      <c r="A603" s="2"/>
      <c r="B603" s="2"/>
      <c r="C603" s="2"/>
      <c r="D603" s="2"/>
      <c r="E603" s="2"/>
      <c r="F603" s="2"/>
    </row>
    <row r="604" ht="15.75" customHeight="1">
      <c r="A604" s="2"/>
      <c r="B604" s="2"/>
      <c r="C604" s="2"/>
      <c r="D604" s="2"/>
      <c r="E604" s="2"/>
      <c r="F604" s="2"/>
    </row>
    <row r="605" ht="15.75" customHeight="1">
      <c r="A605" s="2"/>
      <c r="B605" s="2"/>
      <c r="C605" s="2"/>
      <c r="D605" s="2"/>
      <c r="E605" s="2"/>
      <c r="F605" s="2"/>
    </row>
    <row r="606" ht="15.75" customHeight="1">
      <c r="A606" s="2"/>
      <c r="B606" s="2"/>
      <c r="C606" s="2"/>
      <c r="D606" s="2"/>
      <c r="E606" s="2"/>
      <c r="F606" s="2"/>
    </row>
    <row r="607" ht="15.75" customHeight="1">
      <c r="A607" s="2"/>
      <c r="B607" s="2"/>
      <c r="C607" s="2"/>
      <c r="D607" s="2"/>
      <c r="E607" s="2"/>
      <c r="F607" s="2"/>
    </row>
    <row r="608" ht="15.75" customHeight="1">
      <c r="A608" s="2"/>
      <c r="B608" s="2"/>
      <c r="C608" s="2"/>
      <c r="D608" s="2"/>
      <c r="E608" s="2"/>
      <c r="F608" s="2"/>
    </row>
    <row r="609" ht="15.75" customHeight="1">
      <c r="A609" s="2"/>
      <c r="B609" s="2"/>
      <c r="C609" s="2"/>
      <c r="D609" s="2"/>
      <c r="E609" s="2"/>
      <c r="F609" s="2"/>
    </row>
    <row r="610" ht="15.75" customHeight="1">
      <c r="A610" s="2"/>
      <c r="B610" s="2"/>
      <c r="C610" s="2"/>
      <c r="D610" s="2"/>
      <c r="E610" s="2"/>
      <c r="F610" s="2"/>
    </row>
    <row r="611" ht="15.75" customHeight="1">
      <c r="A611" s="2"/>
      <c r="B611" s="2"/>
      <c r="C611" s="2"/>
      <c r="D611" s="2"/>
      <c r="E611" s="2"/>
      <c r="F611" s="2"/>
    </row>
    <row r="612" ht="15.75" customHeight="1">
      <c r="A612" s="2"/>
      <c r="B612" s="2"/>
      <c r="C612" s="2"/>
      <c r="D612" s="2"/>
      <c r="E612" s="2"/>
      <c r="F612" s="2"/>
    </row>
    <row r="613" ht="15.75" customHeight="1">
      <c r="A613" s="2"/>
      <c r="B613" s="2"/>
      <c r="C613" s="2"/>
      <c r="D613" s="2"/>
      <c r="E613" s="2"/>
      <c r="F613" s="2"/>
    </row>
    <row r="614" ht="15.75" customHeight="1">
      <c r="A614" s="2"/>
      <c r="B614" s="2"/>
      <c r="C614" s="2"/>
      <c r="D614" s="2"/>
      <c r="E614" s="2"/>
      <c r="F614" s="2"/>
    </row>
    <row r="615" ht="15.75" customHeight="1">
      <c r="A615" s="2"/>
      <c r="B615" s="2"/>
      <c r="C615" s="2"/>
      <c r="D615" s="2"/>
      <c r="E615" s="2"/>
      <c r="F615" s="2"/>
    </row>
    <row r="616" ht="15.75" customHeight="1">
      <c r="A616" s="2"/>
      <c r="B616" s="2"/>
      <c r="C616" s="2"/>
      <c r="D616" s="2"/>
      <c r="E616" s="2"/>
      <c r="F616" s="2"/>
    </row>
    <row r="617" ht="15.75" customHeight="1">
      <c r="A617" s="2"/>
      <c r="B617" s="2"/>
      <c r="C617" s="2"/>
      <c r="D617" s="2"/>
      <c r="E617" s="2"/>
      <c r="F617" s="2"/>
    </row>
    <row r="618" ht="15.75" customHeight="1">
      <c r="A618" s="2"/>
      <c r="B618" s="2"/>
      <c r="C618" s="2"/>
      <c r="D618" s="2"/>
      <c r="E618" s="2"/>
      <c r="F618" s="2"/>
    </row>
    <row r="619" ht="15.75" customHeight="1">
      <c r="A619" s="2"/>
      <c r="B619" s="2"/>
      <c r="C619" s="2"/>
      <c r="D619" s="2"/>
      <c r="E619" s="2"/>
      <c r="F619" s="2"/>
    </row>
    <row r="620" ht="15.75" customHeight="1">
      <c r="A620" s="2"/>
      <c r="B620" s="2"/>
      <c r="C620" s="2"/>
      <c r="D620" s="2"/>
      <c r="E620" s="2"/>
      <c r="F620" s="2"/>
    </row>
    <row r="621" ht="15.75" customHeight="1">
      <c r="A621" s="2"/>
      <c r="B621" s="2"/>
      <c r="C621" s="2"/>
      <c r="D621" s="2"/>
      <c r="E621" s="2"/>
      <c r="F621" s="2"/>
    </row>
    <row r="622" ht="15.75" customHeight="1">
      <c r="A622" s="2"/>
      <c r="B622" s="2"/>
      <c r="C622" s="2"/>
      <c r="D622" s="2"/>
      <c r="E622" s="2"/>
      <c r="F622" s="2"/>
    </row>
    <row r="623" ht="15.75" customHeight="1">
      <c r="A623" s="2"/>
      <c r="B623" s="2"/>
      <c r="C623" s="2"/>
      <c r="D623" s="2"/>
      <c r="E623" s="2"/>
      <c r="F623" s="2"/>
    </row>
    <row r="624" ht="15.75" customHeight="1">
      <c r="A624" s="2"/>
      <c r="B624" s="2"/>
      <c r="C624" s="2"/>
      <c r="D624" s="2"/>
      <c r="E624" s="2"/>
      <c r="F624" s="2"/>
    </row>
    <row r="625" ht="15.75" customHeight="1">
      <c r="A625" s="2"/>
      <c r="B625" s="2"/>
      <c r="C625" s="2"/>
      <c r="D625" s="2"/>
      <c r="E625" s="2"/>
      <c r="F625" s="2"/>
    </row>
    <row r="626" ht="15.75" customHeight="1">
      <c r="A626" s="2"/>
      <c r="B626" s="2"/>
      <c r="C626" s="2"/>
      <c r="D626" s="2"/>
      <c r="E626" s="2"/>
      <c r="F626" s="2"/>
    </row>
    <row r="627" ht="15.75" customHeight="1">
      <c r="A627" s="2"/>
      <c r="B627" s="2"/>
      <c r="C627" s="2"/>
      <c r="D627" s="2"/>
      <c r="E627" s="2"/>
      <c r="F627" s="2"/>
    </row>
    <row r="628" ht="15.75" customHeight="1">
      <c r="A628" s="2"/>
      <c r="B628" s="2"/>
      <c r="C628" s="2"/>
      <c r="D628" s="2"/>
      <c r="E628" s="2"/>
      <c r="F628" s="2"/>
    </row>
    <row r="629" ht="15.75" customHeight="1">
      <c r="A629" s="2"/>
      <c r="B629" s="2"/>
      <c r="C629" s="2"/>
      <c r="D629" s="2"/>
      <c r="E629" s="2"/>
      <c r="F629" s="2"/>
    </row>
    <row r="630" ht="15.75" customHeight="1">
      <c r="A630" s="2"/>
      <c r="B630" s="2"/>
      <c r="C630" s="2"/>
      <c r="D630" s="2"/>
      <c r="E630" s="2"/>
      <c r="F630" s="2"/>
    </row>
    <row r="631" ht="15.75" customHeight="1">
      <c r="A631" s="2"/>
      <c r="B631" s="2"/>
      <c r="C631" s="2"/>
      <c r="D631" s="2"/>
      <c r="E631" s="2"/>
      <c r="F631" s="2"/>
    </row>
    <row r="632" ht="15.75" customHeight="1">
      <c r="A632" s="2"/>
      <c r="B632" s="2"/>
      <c r="C632" s="2"/>
      <c r="D632" s="2"/>
      <c r="E632" s="2"/>
      <c r="F632" s="2"/>
    </row>
    <row r="633" ht="15.75" customHeight="1">
      <c r="A633" s="2"/>
      <c r="B633" s="2"/>
      <c r="C633" s="2"/>
      <c r="D633" s="2"/>
      <c r="E633" s="2"/>
      <c r="F633" s="2"/>
    </row>
    <row r="634" ht="15.75" customHeight="1">
      <c r="A634" s="2"/>
      <c r="B634" s="2"/>
      <c r="C634" s="2"/>
      <c r="D634" s="2"/>
      <c r="E634" s="2"/>
      <c r="F634" s="2"/>
    </row>
    <row r="635" ht="15.75" customHeight="1">
      <c r="A635" s="2"/>
      <c r="B635" s="2"/>
      <c r="C635" s="2"/>
      <c r="D635" s="2"/>
      <c r="E635" s="2"/>
      <c r="F635" s="2"/>
    </row>
    <row r="636" ht="15.75" customHeight="1">
      <c r="A636" s="2"/>
      <c r="B636" s="2"/>
      <c r="C636" s="2"/>
      <c r="D636" s="2"/>
      <c r="E636" s="2"/>
      <c r="F636" s="2"/>
    </row>
    <row r="637" ht="15.75" customHeight="1">
      <c r="A637" s="2"/>
      <c r="B637" s="2"/>
      <c r="C637" s="2"/>
      <c r="D637" s="2"/>
      <c r="E637" s="2"/>
      <c r="F637" s="2"/>
    </row>
    <row r="638" ht="15.75" customHeight="1">
      <c r="A638" s="2"/>
      <c r="B638" s="2"/>
      <c r="C638" s="2"/>
      <c r="D638" s="2"/>
      <c r="E638" s="2"/>
      <c r="F638" s="2"/>
    </row>
    <row r="639" ht="15.75" customHeight="1">
      <c r="A639" s="2"/>
      <c r="B639" s="2"/>
      <c r="C639" s="2"/>
      <c r="D639" s="2"/>
      <c r="E639" s="2"/>
      <c r="F639" s="2"/>
    </row>
    <row r="640" ht="15.75" customHeight="1">
      <c r="A640" s="2"/>
      <c r="B640" s="2"/>
      <c r="C640" s="2"/>
      <c r="D640" s="2"/>
      <c r="E640" s="2"/>
      <c r="F640" s="2"/>
    </row>
    <row r="641" ht="15.75" customHeight="1">
      <c r="A641" s="2"/>
      <c r="B641" s="2"/>
      <c r="C641" s="2"/>
      <c r="D641" s="2"/>
      <c r="E641" s="2"/>
      <c r="F641" s="2"/>
    </row>
    <row r="642" ht="15.75" customHeight="1">
      <c r="A642" s="2"/>
      <c r="B642" s="2"/>
      <c r="C642" s="2"/>
      <c r="D642" s="2"/>
      <c r="E642" s="2"/>
      <c r="F642" s="2"/>
    </row>
    <row r="643" ht="15.75" customHeight="1">
      <c r="A643" s="2"/>
      <c r="B643" s="2"/>
      <c r="C643" s="2"/>
      <c r="D643" s="2"/>
      <c r="E643" s="2"/>
      <c r="F643" s="2"/>
    </row>
    <row r="644" ht="15.75" customHeight="1">
      <c r="A644" s="2"/>
      <c r="B644" s="2"/>
      <c r="C644" s="2"/>
      <c r="D644" s="2"/>
      <c r="E644" s="2"/>
      <c r="F644" s="2"/>
    </row>
    <row r="645" ht="15.75" customHeight="1">
      <c r="A645" s="2"/>
      <c r="B645" s="2"/>
      <c r="C645" s="2"/>
      <c r="D645" s="2"/>
      <c r="E645" s="2"/>
      <c r="F645" s="2"/>
    </row>
    <row r="646" ht="15.75" customHeight="1">
      <c r="A646" s="2"/>
      <c r="B646" s="2"/>
      <c r="C646" s="2"/>
      <c r="D646" s="2"/>
      <c r="E646" s="2"/>
      <c r="F646" s="2"/>
    </row>
    <row r="647" ht="15.75" customHeight="1">
      <c r="A647" s="2"/>
      <c r="B647" s="2"/>
      <c r="C647" s="2"/>
      <c r="D647" s="2"/>
      <c r="E647" s="2"/>
      <c r="F647" s="2"/>
    </row>
    <row r="648" ht="15.75" customHeight="1">
      <c r="A648" s="2"/>
      <c r="B648" s="2"/>
      <c r="C648" s="2"/>
      <c r="D648" s="2"/>
      <c r="E648" s="2"/>
      <c r="F648" s="2"/>
    </row>
    <row r="649" ht="15.75" customHeight="1">
      <c r="A649" s="2"/>
      <c r="B649" s="2"/>
      <c r="C649" s="2"/>
      <c r="D649" s="2"/>
      <c r="E649" s="2"/>
      <c r="F649" s="2"/>
    </row>
    <row r="650" ht="15.75" customHeight="1">
      <c r="A650" s="2"/>
      <c r="B650" s="2"/>
      <c r="C650" s="2"/>
      <c r="D650" s="2"/>
      <c r="E650" s="2"/>
      <c r="F650" s="2"/>
    </row>
    <row r="651" ht="15.75" customHeight="1">
      <c r="A651" s="2"/>
      <c r="B651" s="2"/>
      <c r="C651" s="2"/>
      <c r="D651" s="2"/>
      <c r="E651" s="2"/>
      <c r="F651" s="2"/>
    </row>
    <row r="652" ht="15.75" customHeight="1">
      <c r="A652" s="2"/>
      <c r="B652" s="2"/>
      <c r="C652" s="2"/>
      <c r="D652" s="2"/>
      <c r="E652" s="2"/>
      <c r="F652" s="2"/>
    </row>
    <row r="653" ht="15.75" customHeight="1">
      <c r="A653" s="2"/>
      <c r="B653" s="2"/>
      <c r="C653" s="2"/>
      <c r="D653" s="2"/>
      <c r="E653" s="2"/>
      <c r="F653" s="2"/>
    </row>
    <row r="654" ht="15.75" customHeight="1">
      <c r="A654" s="2"/>
      <c r="B654" s="2"/>
      <c r="C654" s="2"/>
      <c r="D654" s="2"/>
      <c r="E654" s="2"/>
      <c r="F654" s="2"/>
    </row>
    <row r="655" ht="15.75" customHeight="1">
      <c r="A655" s="2"/>
      <c r="B655" s="2"/>
      <c r="C655" s="2"/>
      <c r="D655" s="2"/>
      <c r="E655" s="2"/>
      <c r="F655" s="2"/>
    </row>
    <row r="656" ht="15.75" customHeight="1">
      <c r="A656" s="2"/>
      <c r="B656" s="2"/>
      <c r="C656" s="2"/>
      <c r="D656" s="2"/>
      <c r="E656" s="2"/>
      <c r="F656" s="2"/>
    </row>
    <row r="657" ht="15.75" customHeight="1">
      <c r="A657" s="2"/>
      <c r="B657" s="2"/>
      <c r="C657" s="2"/>
      <c r="D657" s="2"/>
      <c r="E657" s="2"/>
      <c r="F657" s="2"/>
    </row>
    <row r="658" ht="15.75" customHeight="1">
      <c r="A658" s="2"/>
      <c r="B658" s="2"/>
      <c r="C658" s="2"/>
      <c r="D658" s="2"/>
      <c r="E658" s="2"/>
      <c r="F658" s="2"/>
    </row>
    <row r="659" ht="15.75" customHeight="1">
      <c r="A659" s="2"/>
      <c r="B659" s="2"/>
      <c r="C659" s="2"/>
      <c r="D659" s="2"/>
      <c r="E659" s="2"/>
      <c r="F659" s="2"/>
    </row>
    <row r="660" ht="15.75" customHeight="1">
      <c r="A660" s="2"/>
      <c r="B660" s="2"/>
      <c r="C660" s="2"/>
      <c r="D660" s="2"/>
      <c r="E660" s="2"/>
      <c r="F660" s="2"/>
    </row>
    <row r="661" ht="15.75" customHeight="1">
      <c r="A661" s="2"/>
      <c r="B661" s="2"/>
      <c r="C661" s="2"/>
      <c r="D661" s="2"/>
      <c r="E661" s="2"/>
      <c r="F661" s="2"/>
    </row>
    <row r="662" ht="15.75" customHeight="1">
      <c r="A662" s="2"/>
      <c r="B662" s="2"/>
      <c r="C662" s="2"/>
      <c r="D662" s="2"/>
      <c r="E662" s="2"/>
      <c r="F662" s="2"/>
    </row>
    <row r="663" ht="15.75" customHeight="1">
      <c r="A663" s="2"/>
      <c r="B663" s="2"/>
      <c r="C663" s="2"/>
      <c r="D663" s="2"/>
      <c r="E663" s="2"/>
      <c r="F663" s="2"/>
    </row>
    <row r="664" ht="15.75" customHeight="1">
      <c r="A664" s="2"/>
      <c r="B664" s="2"/>
      <c r="C664" s="2"/>
      <c r="D664" s="2"/>
      <c r="E664" s="2"/>
      <c r="F664" s="2"/>
    </row>
    <row r="665" ht="15.75" customHeight="1">
      <c r="A665" s="2"/>
      <c r="B665" s="2"/>
      <c r="C665" s="2"/>
      <c r="D665" s="2"/>
      <c r="E665" s="2"/>
      <c r="F665" s="2"/>
    </row>
    <row r="666" ht="15.75" customHeight="1">
      <c r="A666" s="2"/>
      <c r="B666" s="2"/>
      <c r="C666" s="2"/>
      <c r="D666" s="2"/>
      <c r="E666" s="2"/>
      <c r="F666" s="2"/>
    </row>
    <row r="667" ht="15.75" customHeight="1">
      <c r="A667" s="2"/>
      <c r="B667" s="2"/>
      <c r="C667" s="2"/>
      <c r="D667" s="2"/>
      <c r="E667" s="2"/>
      <c r="F667" s="2"/>
    </row>
    <row r="668" ht="15.75" customHeight="1">
      <c r="A668" s="2"/>
      <c r="B668" s="2"/>
      <c r="C668" s="2"/>
      <c r="D668" s="2"/>
      <c r="E668" s="2"/>
      <c r="F668" s="2"/>
    </row>
    <row r="669" ht="15.75" customHeight="1">
      <c r="A669" s="2"/>
      <c r="B669" s="2"/>
      <c r="C669" s="2"/>
      <c r="D669" s="2"/>
      <c r="E669" s="2"/>
      <c r="F669" s="2"/>
    </row>
    <row r="670" ht="15.75" customHeight="1">
      <c r="A670" s="2"/>
      <c r="B670" s="2"/>
      <c r="C670" s="2"/>
      <c r="D670" s="2"/>
      <c r="E670" s="2"/>
      <c r="F670" s="2"/>
    </row>
    <row r="671" ht="15.75" customHeight="1">
      <c r="A671" s="2"/>
      <c r="B671" s="2"/>
      <c r="C671" s="2"/>
      <c r="D671" s="2"/>
      <c r="E671" s="2"/>
      <c r="F671" s="2"/>
    </row>
    <row r="672" ht="15.75" customHeight="1">
      <c r="A672" s="2"/>
      <c r="B672" s="2"/>
      <c r="C672" s="2"/>
      <c r="D672" s="2"/>
      <c r="E672" s="2"/>
      <c r="F672" s="2"/>
    </row>
    <row r="673" ht="15.75" customHeight="1">
      <c r="A673" s="2"/>
      <c r="B673" s="2"/>
      <c r="C673" s="2"/>
      <c r="D673" s="2"/>
      <c r="E673" s="2"/>
      <c r="F673" s="2"/>
    </row>
    <row r="674" ht="15.75" customHeight="1">
      <c r="A674" s="2"/>
      <c r="B674" s="2"/>
      <c r="C674" s="2"/>
      <c r="D674" s="2"/>
      <c r="E674" s="2"/>
      <c r="F674" s="2"/>
    </row>
    <row r="675" ht="15.75" customHeight="1">
      <c r="A675" s="2"/>
      <c r="B675" s="2"/>
      <c r="C675" s="2"/>
      <c r="D675" s="2"/>
      <c r="E675" s="2"/>
      <c r="F675" s="2"/>
    </row>
    <row r="676" ht="15.75" customHeight="1">
      <c r="A676" s="2"/>
      <c r="B676" s="2"/>
      <c r="C676" s="2"/>
      <c r="D676" s="2"/>
      <c r="E676" s="2"/>
      <c r="F676" s="2"/>
    </row>
    <row r="677" ht="15.75" customHeight="1">
      <c r="A677" s="2"/>
      <c r="B677" s="2"/>
      <c r="C677" s="2"/>
      <c r="D677" s="2"/>
      <c r="E677" s="2"/>
      <c r="F677" s="2"/>
    </row>
    <row r="678" ht="15.75" customHeight="1">
      <c r="A678" s="2"/>
      <c r="B678" s="2"/>
      <c r="C678" s="2"/>
      <c r="D678" s="2"/>
      <c r="E678" s="2"/>
      <c r="F678" s="2"/>
    </row>
    <row r="679" ht="15.75" customHeight="1">
      <c r="A679" s="2"/>
      <c r="B679" s="2"/>
      <c r="C679" s="2"/>
      <c r="D679" s="2"/>
      <c r="E679" s="2"/>
      <c r="F679" s="2"/>
    </row>
    <row r="680" ht="15.75" customHeight="1">
      <c r="A680" s="2"/>
      <c r="B680" s="2"/>
      <c r="C680" s="2"/>
      <c r="D680" s="2"/>
      <c r="E680" s="2"/>
      <c r="F680" s="2"/>
    </row>
    <row r="681" ht="15.75" customHeight="1">
      <c r="A681" s="2"/>
      <c r="B681" s="2"/>
      <c r="C681" s="2"/>
      <c r="D681" s="2"/>
      <c r="E681" s="2"/>
      <c r="F681" s="2"/>
    </row>
    <row r="682" ht="15.75" customHeight="1">
      <c r="A682" s="2"/>
      <c r="B682" s="2"/>
      <c r="C682" s="2"/>
      <c r="D682" s="2"/>
      <c r="E682" s="2"/>
      <c r="F682" s="2"/>
    </row>
    <row r="683" ht="15.75" customHeight="1">
      <c r="A683" s="2"/>
      <c r="B683" s="2"/>
      <c r="C683" s="2"/>
      <c r="D683" s="2"/>
      <c r="E683" s="2"/>
      <c r="F683" s="2"/>
    </row>
    <row r="684" ht="15.75" customHeight="1">
      <c r="A684" s="2"/>
      <c r="B684" s="2"/>
      <c r="C684" s="2"/>
      <c r="D684" s="2"/>
      <c r="E684" s="2"/>
      <c r="F684" s="2"/>
    </row>
    <row r="685" ht="15.75" customHeight="1">
      <c r="A685" s="2"/>
      <c r="B685" s="2"/>
      <c r="C685" s="2"/>
      <c r="D685" s="2"/>
      <c r="E685" s="2"/>
      <c r="F685" s="2"/>
    </row>
    <row r="686" ht="15.75" customHeight="1">
      <c r="A686" s="2"/>
      <c r="B686" s="2"/>
      <c r="C686" s="2"/>
      <c r="D686" s="2"/>
      <c r="E686" s="2"/>
      <c r="F686" s="2"/>
    </row>
    <row r="687" ht="15.75" customHeight="1">
      <c r="A687" s="2"/>
      <c r="B687" s="2"/>
      <c r="C687" s="2"/>
      <c r="D687" s="2"/>
      <c r="E687" s="2"/>
      <c r="F687" s="2"/>
    </row>
    <row r="688" ht="15.75" customHeight="1">
      <c r="A688" s="2"/>
      <c r="B688" s="2"/>
      <c r="C688" s="2"/>
      <c r="D688" s="2"/>
      <c r="E688" s="2"/>
      <c r="F688" s="2"/>
    </row>
    <row r="689" ht="15.75" customHeight="1">
      <c r="A689" s="2"/>
      <c r="B689" s="2"/>
      <c r="C689" s="2"/>
      <c r="D689" s="2"/>
      <c r="E689" s="2"/>
      <c r="F689" s="2"/>
    </row>
    <row r="690" ht="15.75" customHeight="1">
      <c r="A690" s="2"/>
      <c r="B690" s="2"/>
      <c r="C690" s="2"/>
      <c r="D690" s="2"/>
      <c r="E690" s="2"/>
      <c r="F690" s="2"/>
    </row>
    <row r="691" ht="15.75" customHeight="1">
      <c r="A691" s="2"/>
      <c r="B691" s="2"/>
      <c r="C691" s="2"/>
      <c r="D691" s="2"/>
      <c r="E691" s="2"/>
      <c r="F691" s="2"/>
    </row>
    <row r="692" ht="15.75" customHeight="1">
      <c r="A692" s="2"/>
      <c r="B692" s="2"/>
      <c r="C692" s="2"/>
      <c r="D692" s="2"/>
      <c r="E692" s="2"/>
      <c r="F692" s="2"/>
    </row>
    <row r="693" ht="15.75" customHeight="1">
      <c r="A693" s="2"/>
      <c r="B693" s="2"/>
      <c r="C693" s="2"/>
      <c r="D693" s="2"/>
      <c r="E693" s="2"/>
      <c r="F693" s="2"/>
    </row>
    <row r="694" ht="15.75" customHeight="1">
      <c r="A694" s="2"/>
      <c r="B694" s="2"/>
      <c r="C694" s="2"/>
      <c r="D694" s="2"/>
      <c r="E694" s="2"/>
      <c r="F694" s="2"/>
    </row>
    <row r="695" ht="15.75" customHeight="1">
      <c r="A695" s="2"/>
      <c r="B695" s="2"/>
      <c r="C695" s="2"/>
      <c r="D695" s="2"/>
      <c r="E695" s="2"/>
      <c r="F695" s="2"/>
    </row>
    <row r="696" ht="15.75" customHeight="1">
      <c r="A696" s="2"/>
      <c r="B696" s="2"/>
      <c r="C696" s="2"/>
      <c r="D696" s="2"/>
      <c r="E696" s="2"/>
      <c r="F696" s="2"/>
    </row>
    <row r="697" ht="15.75" customHeight="1">
      <c r="A697" s="2"/>
      <c r="B697" s="2"/>
      <c r="C697" s="2"/>
      <c r="D697" s="2"/>
      <c r="E697" s="2"/>
      <c r="F697" s="2"/>
    </row>
    <row r="698" ht="15.75" customHeight="1">
      <c r="A698" s="2"/>
      <c r="B698" s="2"/>
      <c r="C698" s="2"/>
      <c r="D698" s="2"/>
      <c r="E698" s="2"/>
      <c r="F698" s="2"/>
    </row>
    <row r="699" ht="15.75" customHeight="1">
      <c r="A699" s="2"/>
      <c r="B699" s="2"/>
      <c r="C699" s="2"/>
      <c r="D699" s="2"/>
      <c r="E699" s="2"/>
      <c r="F699" s="2"/>
    </row>
    <row r="700" ht="15.75" customHeight="1">
      <c r="A700" s="2"/>
      <c r="B700" s="2"/>
      <c r="C700" s="2"/>
      <c r="D700" s="2"/>
      <c r="E700" s="2"/>
      <c r="F700" s="2"/>
    </row>
    <row r="701" ht="15.75" customHeight="1">
      <c r="A701" s="2"/>
      <c r="B701" s="2"/>
      <c r="C701" s="2"/>
      <c r="D701" s="2"/>
      <c r="E701" s="2"/>
      <c r="F701" s="2"/>
    </row>
    <row r="702" ht="15.75" customHeight="1">
      <c r="A702" s="2"/>
      <c r="B702" s="2"/>
      <c r="C702" s="2"/>
      <c r="D702" s="2"/>
      <c r="E702" s="2"/>
      <c r="F702" s="2"/>
    </row>
    <row r="703" ht="15.75" customHeight="1">
      <c r="A703" s="2"/>
      <c r="B703" s="2"/>
      <c r="C703" s="2"/>
      <c r="D703" s="2"/>
      <c r="E703" s="2"/>
      <c r="F703" s="2"/>
    </row>
    <row r="704" ht="15.75" customHeight="1">
      <c r="A704" s="2"/>
      <c r="B704" s="2"/>
      <c r="C704" s="2"/>
      <c r="D704" s="2"/>
      <c r="E704" s="2"/>
      <c r="F704" s="2"/>
    </row>
    <row r="705" ht="15.75" customHeight="1">
      <c r="A705" s="2"/>
      <c r="B705" s="2"/>
      <c r="C705" s="2"/>
      <c r="D705" s="2"/>
      <c r="E705" s="2"/>
      <c r="F705" s="2"/>
    </row>
    <row r="706" ht="15.75" customHeight="1">
      <c r="A706" s="2"/>
      <c r="B706" s="2"/>
      <c r="C706" s="2"/>
      <c r="D706" s="2"/>
      <c r="E706" s="2"/>
      <c r="F706" s="2"/>
    </row>
    <row r="707" ht="15.75" customHeight="1">
      <c r="A707" s="2"/>
      <c r="B707" s="2"/>
      <c r="C707" s="2"/>
      <c r="D707" s="2"/>
      <c r="E707" s="2"/>
      <c r="F707" s="2"/>
    </row>
    <row r="708" ht="15.75" customHeight="1">
      <c r="A708" s="2"/>
      <c r="B708" s="2"/>
      <c r="C708" s="2"/>
      <c r="D708" s="2"/>
      <c r="E708" s="2"/>
      <c r="F708" s="2"/>
    </row>
    <row r="709" ht="15.75" customHeight="1">
      <c r="A709" s="2"/>
      <c r="B709" s="2"/>
      <c r="C709" s="2"/>
      <c r="D709" s="2"/>
      <c r="E709" s="2"/>
      <c r="F709" s="2"/>
    </row>
    <row r="710" ht="15.75" customHeight="1">
      <c r="A710" s="2"/>
      <c r="B710" s="2"/>
      <c r="C710" s="2"/>
      <c r="D710" s="2"/>
      <c r="E710" s="2"/>
      <c r="F710" s="2"/>
    </row>
    <row r="711" ht="15.75" customHeight="1">
      <c r="A711" s="2"/>
      <c r="B711" s="2"/>
      <c r="C711" s="2"/>
      <c r="D711" s="2"/>
      <c r="E711" s="2"/>
      <c r="F711" s="2"/>
    </row>
    <row r="712" ht="15.75" customHeight="1">
      <c r="A712" s="2"/>
      <c r="B712" s="2"/>
      <c r="C712" s="2"/>
      <c r="D712" s="2"/>
      <c r="E712" s="2"/>
      <c r="F712" s="2"/>
    </row>
    <row r="713" ht="15.75" customHeight="1">
      <c r="A713" s="2"/>
      <c r="B713" s="2"/>
      <c r="C713" s="2"/>
      <c r="D713" s="2"/>
      <c r="E713" s="2"/>
      <c r="F713" s="2"/>
    </row>
    <row r="714" ht="15.75" customHeight="1">
      <c r="A714" s="2"/>
      <c r="B714" s="2"/>
      <c r="C714" s="2"/>
      <c r="D714" s="2"/>
      <c r="E714" s="2"/>
      <c r="F714" s="2"/>
    </row>
    <row r="715" ht="15.75" customHeight="1">
      <c r="A715" s="2"/>
      <c r="B715" s="2"/>
      <c r="C715" s="2"/>
      <c r="D715" s="2"/>
      <c r="E715" s="2"/>
      <c r="F715" s="2"/>
    </row>
    <row r="716" ht="15.75" customHeight="1">
      <c r="A716" s="2"/>
      <c r="B716" s="2"/>
      <c r="C716" s="2"/>
      <c r="D716" s="2"/>
      <c r="E716" s="2"/>
      <c r="F716" s="2"/>
    </row>
    <row r="717" ht="15.75" customHeight="1">
      <c r="A717" s="2"/>
      <c r="B717" s="2"/>
      <c r="C717" s="2"/>
      <c r="D717" s="2"/>
      <c r="E717" s="2"/>
      <c r="F717" s="2"/>
    </row>
    <row r="718" ht="15.75" customHeight="1">
      <c r="A718" s="2"/>
      <c r="B718" s="2"/>
      <c r="C718" s="2"/>
      <c r="D718" s="2"/>
      <c r="E718" s="2"/>
      <c r="F718" s="2"/>
    </row>
    <row r="719" ht="15.75" customHeight="1">
      <c r="A719" s="2"/>
      <c r="B719" s="2"/>
      <c r="C719" s="2"/>
      <c r="D719" s="2"/>
      <c r="E719" s="2"/>
      <c r="F719" s="2"/>
    </row>
    <row r="720" ht="15.75" customHeight="1">
      <c r="A720" s="2"/>
      <c r="B720" s="2"/>
      <c r="C720" s="2"/>
      <c r="D720" s="2"/>
      <c r="E720" s="2"/>
      <c r="F720" s="2"/>
    </row>
    <row r="721" ht="15.75" customHeight="1">
      <c r="A721" s="2"/>
      <c r="B721" s="2"/>
      <c r="C721" s="2"/>
      <c r="D721" s="2"/>
      <c r="E721" s="2"/>
      <c r="F721" s="2"/>
    </row>
    <row r="722" ht="15.75" customHeight="1">
      <c r="A722" s="2"/>
      <c r="B722" s="2"/>
      <c r="C722" s="2"/>
      <c r="D722" s="2"/>
      <c r="E722" s="2"/>
      <c r="F722" s="2"/>
    </row>
    <row r="723" ht="15.75" customHeight="1">
      <c r="A723" s="2"/>
      <c r="B723" s="2"/>
      <c r="C723" s="2"/>
      <c r="D723" s="2"/>
      <c r="E723" s="2"/>
      <c r="F723" s="2"/>
    </row>
    <row r="724" ht="15.75" customHeight="1">
      <c r="A724" s="2"/>
      <c r="B724" s="2"/>
      <c r="C724" s="2"/>
      <c r="D724" s="2"/>
      <c r="E724" s="2"/>
      <c r="F724" s="2"/>
    </row>
    <row r="725" ht="15.75" customHeight="1">
      <c r="A725" s="2"/>
      <c r="B725" s="2"/>
      <c r="C725" s="2"/>
      <c r="D725" s="2"/>
      <c r="E725" s="2"/>
      <c r="F725" s="2"/>
    </row>
    <row r="726" ht="15.75" customHeight="1">
      <c r="A726" s="2"/>
      <c r="B726" s="2"/>
      <c r="C726" s="2"/>
      <c r="D726" s="2"/>
      <c r="E726" s="2"/>
      <c r="F726" s="2"/>
    </row>
    <row r="727" ht="15.75" customHeight="1">
      <c r="A727" s="2"/>
      <c r="B727" s="2"/>
      <c r="C727" s="2"/>
      <c r="D727" s="2"/>
      <c r="E727" s="2"/>
      <c r="F727" s="2"/>
    </row>
    <row r="728" ht="15.75" customHeight="1">
      <c r="A728" s="2"/>
      <c r="B728" s="2"/>
      <c r="C728" s="2"/>
      <c r="D728" s="2"/>
      <c r="E728" s="2"/>
      <c r="F728" s="2"/>
    </row>
    <row r="729" ht="15.75" customHeight="1">
      <c r="A729" s="2"/>
      <c r="B729" s="2"/>
      <c r="C729" s="2"/>
      <c r="D729" s="2"/>
      <c r="E729" s="2"/>
      <c r="F729" s="2"/>
    </row>
    <row r="730" ht="15.75" customHeight="1">
      <c r="A730" s="2"/>
      <c r="B730" s="2"/>
      <c r="C730" s="2"/>
      <c r="D730" s="2"/>
      <c r="E730" s="2"/>
      <c r="F730" s="2"/>
    </row>
    <row r="731" ht="15.75" customHeight="1">
      <c r="A731" s="2"/>
      <c r="B731" s="2"/>
      <c r="C731" s="2"/>
      <c r="D731" s="2"/>
      <c r="E731" s="2"/>
      <c r="F731" s="2"/>
    </row>
    <row r="732" ht="15.75" customHeight="1">
      <c r="A732" s="2"/>
      <c r="B732" s="2"/>
      <c r="C732" s="2"/>
      <c r="D732" s="2"/>
      <c r="E732" s="2"/>
      <c r="F732" s="2"/>
    </row>
    <row r="733" ht="15.75" customHeight="1">
      <c r="A733" s="2"/>
      <c r="B733" s="2"/>
      <c r="C733" s="2"/>
      <c r="D733" s="2"/>
      <c r="E733" s="2"/>
      <c r="F733" s="2"/>
    </row>
    <row r="734" ht="15.75" customHeight="1">
      <c r="A734" s="2"/>
      <c r="B734" s="2"/>
      <c r="C734" s="2"/>
      <c r="D734" s="2"/>
      <c r="E734" s="2"/>
      <c r="F734" s="2"/>
    </row>
    <row r="735" ht="15.75" customHeight="1">
      <c r="A735" s="2"/>
      <c r="B735" s="2"/>
      <c r="C735" s="2"/>
      <c r="D735" s="2"/>
      <c r="E735" s="2"/>
      <c r="F735" s="2"/>
    </row>
    <row r="736" ht="15.75" customHeight="1">
      <c r="A736" s="2"/>
      <c r="B736" s="2"/>
      <c r="C736" s="2"/>
      <c r="D736" s="2"/>
      <c r="E736" s="2"/>
      <c r="F736" s="2"/>
    </row>
    <row r="737" ht="15.75" customHeight="1">
      <c r="A737" s="2"/>
      <c r="B737" s="2"/>
      <c r="C737" s="2"/>
      <c r="D737" s="2"/>
      <c r="E737" s="2"/>
      <c r="F737" s="2"/>
    </row>
    <row r="738" ht="15.75" customHeight="1">
      <c r="A738" s="2"/>
      <c r="B738" s="2"/>
      <c r="C738" s="2"/>
      <c r="D738" s="2"/>
      <c r="E738" s="2"/>
      <c r="F738" s="2"/>
    </row>
    <row r="739" ht="15.75" customHeight="1">
      <c r="A739" s="2"/>
      <c r="B739" s="2"/>
      <c r="C739" s="2"/>
      <c r="D739" s="2"/>
      <c r="E739" s="2"/>
      <c r="F739" s="2"/>
    </row>
    <row r="740" ht="15.75" customHeight="1">
      <c r="A740" s="2"/>
      <c r="B740" s="2"/>
      <c r="C740" s="2"/>
      <c r="D740" s="2"/>
      <c r="E740" s="2"/>
      <c r="F740" s="2"/>
    </row>
    <row r="741" ht="15.75" customHeight="1">
      <c r="A741" s="2"/>
      <c r="B741" s="2"/>
      <c r="C741" s="2"/>
      <c r="D741" s="2"/>
      <c r="E741" s="2"/>
      <c r="F741" s="2"/>
    </row>
    <row r="742" ht="15.75" customHeight="1">
      <c r="A742" s="2"/>
      <c r="B742" s="2"/>
      <c r="C742" s="2"/>
      <c r="D742" s="2"/>
      <c r="E742" s="2"/>
      <c r="F742" s="2"/>
    </row>
    <row r="743" ht="15.75" customHeight="1">
      <c r="A743" s="2"/>
      <c r="B743" s="2"/>
      <c r="C743" s="2"/>
      <c r="D743" s="2"/>
      <c r="E743" s="2"/>
      <c r="F743" s="2"/>
    </row>
    <row r="744" ht="15.75" customHeight="1">
      <c r="A744" s="2"/>
      <c r="B744" s="2"/>
      <c r="C744" s="2"/>
      <c r="D744" s="2"/>
      <c r="E744" s="2"/>
      <c r="F744" s="2"/>
    </row>
    <row r="745" ht="15.75" customHeight="1">
      <c r="A745" s="2"/>
      <c r="B745" s="2"/>
      <c r="C745" s="2"/>
      <c r="D745" s="2"/>
      <c r="E745" s="2"/>
      <c r="F745" s="2"/>
    </row>
    <row r="746" ht="15.75" customHeight="1">
      <c r="A746" s="2"/>
      <c r="B746" s="2"/>
      <c r="C746" s="2"/>
      <c r="D746" s="2"/>
      <c r="E746" s="2"/>
      <c r="F746" s="2"/>
    </row>
    <row r="747" ht="15.75" customHeight="1">
      <c r="A747" s="2"/>
      <c r="B747" s="2"/>
      <c r="C747" s="2"/>
      <c r="D747" s="2"/>
      <c r="E747" s="2"/>
      <c r="F747" s="2"/>
    </row>
    <row r="748" ht="15.75" customHeight="1">
      <c r="A748" s="2"/>
      <c r="B748" s="2"/>
      <c r="C748" s="2"/>
      <c r="D748" s="2"/>
      <c r="E748" s="2"/>
      <c r="F748" s="2"/>
    </row>
    <row r="749" ht="15.75" customHeight="1">
      <c r="A749" s="2"/>
      <c r="B749" s="2"/>
      <c r="C749" s="2"/>
      <c r="D749" s="2"/>
      <c r="E749" s="2"/>
      <c r="F749" s="2"/>
    </row>
    <row r="750" ht="15.75" customHeight="1">
      <c r="A750" s="2"/>
      <c r="B750" s="2"/>
      <c r="C750" s="2"/>
      <c r="D750" s="2"/>
      <c r="E750" s="2"/>
      <c r="F750" s="2"/>
    </row>
    <row r="751" ht="15.75" customHeight="1">
      <c r="A751" s="2"/>
      <c r="B751" s="2"/>
      <c r="C751" s="2"/>
      <c r="D751" s="2"/>
      <c r="E751" s="2"/>
      <c r="F751" s="2"/>
    </row>
    <row r="752" ht="15.75" customHeight="1">
      <c r="A752" s="2"/>
      <c r="B752" s="2"/>
      <c r="C752" s="2"/>
      <c r="D752" s="2"/>
      <c r="E752" s="2"/>
      <c r="F752" s="2"/>
    </row>
    <row r="753" ht="15.75" customHeight="1">
      <c r="A753" s="2"/>
      <c r="B753" s="2"/>
      <c r="C753" s="2"/>
      <c r="D753" s="2"/>
      <c r="E753" s="2"/>
      <c r="F753" s="2"/>
    </row>
    <row r="754" ht="15.75" customHeight="1">
      <c r="A754" s="2"/>
      <c r="B754" s="2"/>
      <c r="C754" s="2"/>
      <c r="D754" s="2"/>
      <c r="E754" s="2"/>
      <c r="F754" s="2"/>
    </row>
    <row r="755" ht="15.75" customHeight="1">
      <c r="A755" s="2"/>
      <c r="B755" s="2"/>
      <c r="C755" s="2"/>
      <c r="D755" s="2"/>
      <c r="E755" s="2"/>
      <c r="F755" s="2"/>
    </row>
    <row r="756" ht="15.75" customHeight="1">
      <c r="A756" s="2"/>
      <c r="B756" s="2"/>
      <c r="C756" s="2"/>
      <c r="D756" s="2"/>
      <c r="E756" s="2"/>
      <c r="F756" s="2"/>
    </row>
    <row r="757" ht="15.75" customHeight="1">
      <c r="A757" s="2"/>
      <c r="B757" s="2"/>
      <c r="C757" s="2"/>
      <c r="D757" s="2"/>
      <c r="E757" s="2"/>
      <c r="F757" s="2"/>
    </row>
    <row r="758" ht="15.75" customHeight="1">
      <c r="A758" s="2"/>
      <c r="B758" s="2"/>
      <c r="C758" s="2"/>
      <c r="D758" s="2"/>
      <c r="E758" s="2"/>
      <c r="F758" s="2"/>
    </row>
    <row r="759" ht="15.75" customHeight="1">
      <c r="A759" s="2"/>
      <c r="B759" s="2"/>
      <c r="C759" s="2"/>
      <c r="D759" s="2"/>
      <c r="E759" s="2"/>
      <c r="F759" s="2"/>
    </row>
    <row r="760" ht="15.75" customHeight="1">
      <c r="A760" s="2"/>
      <c r="B760" s="2"/>
      <c r="C760" s="2"/>
      <c r="D760" s="2"/>
      <c r="E760" s="2"/>
      <c r="F760" s="2"/>
    </row>
    <row r="761" ht="15.75" customHeight="1">
      <c r="A761" s="2"/>
      <c r="B761" s="2"/>
      <c r="C761" s="2"/>
      <c r="D761" s="2"/>
      <c r="E761" s="2"/>
      <c r="F761" s="2"/>
    </row>
    <row r="762" ht="15.75" customHeight="1">
      <c r="A762" s="2"/>
      <c r="B762" s="2"/>
      <c r="C762" s="2"/>
      <c r="D762" s="2"/>
      <c r="E762" s="2"/>
      <c r="F762" s="2"/>
    </row>
    <row r="763" ht="15.75" customHeight="1">
      <c r="A763" s="2"/>
      <c r="B763" s="2"/>
      <c r="C763" s="2"/>
      <c r="D763" s="2"/>
      <c r="E763" s="2"/>
      <c r="F763" s="2"/>
    </row>
    <row r="764" ht="15.75" customHeight="1">
      <c r="A764" s="2"/>
      <c r="B764" s="2"/>
      <c r="C764" s="2"/>
      <c r="D764" s="2"/>
      <c r="E764" s="2"/>
      <c r="F764" s="2"/>
    </row>
    <row r="765" ht="15.75" customHeight="1">
      <c r="A765" s="2"/>
      <c r="B765" s="2"/>
      <c r="C765" s="2"/>
      <c r="D765" s="2"/>
      <c r="E765" s="2"/>
      <c r="F765" s="2"/>
    </row>
    <row r="766" ht="15.75" customHeight="1">
      <c r="A766" s="2"/>
      <c r="B766" s="2"/>
      <c r="C766" s="2"/>
      <c r="D766" s="2"/>
      <c r="E766" s="2"/>
      <c r="F766" s="2"/>
    </row>
    <row r="767" ht="15.75" customHeight="1">
      <c r="A767" s="2"/>
      <c r="B767" s="2"/>
      <c r="C767" s="2"/>
      <c r="D767" s="2"/>
      <c r="E767" s="2"/>
      <c r="F767" s="2"/>
    </row>
    <row r="768" ht="15.75" customHeight="1">
      <c r="A768" s="2"/>
      <c r="B768" s="2"/>
      <c r="C768" s="2"/>
      <c r="D768" s="2"/>
      <c r="E768" s="2"/>
      <c r="F768" s="2"/>
    </row>
    <row r="769" ht="15.75" customHeight="1">
      <c r="A769" s="2"/>
      <c r="B769" s="2"/>
      <c r="C769" s="2"/>
      <c r="D769" s="2"/>
      <c r="E769" s="2"/>
      <c r="F769" s="2"/>
    </row>
    <row r="770" ht="15.75" customHeight="1">
      <c r="A770" s="2"/>
      <c r="B770" s="2"/>
      <c r="C770" s="2"/>
      <c r="D770" s="2"/>
      <c r="E770" s="2"/>
      <c r="F770" s="2"/>
    </row>
    <row r="771" ht="15.75" customHeight="1">
      <c r="A771" s="2"/>
      <c r="B771" s="2"/>
      <c r="C771" s="2"/>
      <c r="D771" s="2"/>
      <c r="E771" s="2"/>
      <c r="F771" s="2"/>
    </row>
    <row r="772" ht="15.75" customHeight="1">
      <c r="A772" s="2"/>
      <c r="B772" s="2"/>
      <c r="C772" s="2"/>
      <c r="D772" s="2"/>
      <c r="E772" s="2"/>
      <c r="F772" s="2"/>
    </row>
    <row r="773" ht="15.75" customHeight="1">
      <c r="A773" s="2"/>
      <c r="B773" s="2"/>
      <c r="C773" s="2"/>
      <c r="D773" s="2"/>
      <c r="E773" s="2"/>
      <c r="F773" s="2"/>
    </row>
    <row r="774" ht="15.75" customHeight="1">
      <c r="A774" s="2"/>
      <c r="B774" s="2"/>
      <c r="C774" s="2"/>
      <c r="D774" s="2"/>
      <c r="E774" s="2"/>
      <c r="F774" s="2"/>
    </row>
    <row r="775" ht="15.75" customHeight="1">
      <c r="A775" s="2"/>
      <c r="B775" s="2"/>
      <c r="C775" s="2"/>
      <c r="D775" s="2"/>
      <c r="E775" s="2"/>
      <c r="F775" s="2"/>
    </row>
    <row r="776" ht="15.75" customHeight="1">
      <c r="A776" s="2"/>
      <c r="B776" s="2"/>
      <c r="C776" s="2"/>
      <c r="D776" s="2"/>
      <c r="E776" s="2"/>
      <c r="F776" s="2"/>
    </row>
    <row r="777" ht="15.75" customHeight="1">
      <c r="A777" s="2"/>
      <c r="B777" s="2"/>
      <c r="C777" s="2"/>
      <c r="D777" s="2"/>
      <c r="E777" s="2"/>
      <c r="F777" s="2"/>
    </row>
    <row r="778" ht="15.75" customHeight="1">
      <c r="A778" s="2"/>
      <c r="B778" s="2"/>
      <c r="C778" s="2"/>
      <c r="D778" s="2"/>
      <c r="E778" s="2"/>
      <c r="F778" s="2"/>
    </row>
    <row r="779" ht="15.75" customHeight="1">
      <c r="A779" s="2"/>
      <c r="B779" s="2"/>
      <c r="C779" s="2"/>
      <c r="D779" s="2"/>
      <c r="E779" s="2"/>
      <c r="F779" s="2"/>
    </row>
    <row r="780" ht="15.75" customHeight="1">
      <c r="A780" s="2"/>
      <c r="B780" s="2"/>
      <c r="C780" s="2"/>
      <c r="D780" s="2"/>
      <c r="E780" s="2"/>
      <c r="F780" s="2"/>
    </row>
    <row r="781" ht="15.75" customHeight="1">
      <c r="A781" s="2"/>
      <c r="B781" s="2"/>
      <c r="C781" s="2"/>
      <c r="D781" s="2"/>
      <c r="E781" s="2"/>
      <c r="F781" s="2"/>
    </row>
    <row r="782" ht="15.75" customHeight="1">
      <c r="A782" s="2"/>
      <c r="B782" s="2"/>
      <c r="C782" s="2"/>
      <c r="D782" s="2"/>
      <c r="E782" s="2"/>
      <c r="F782" s="2"/>
    </row>
    <row r="783" ht="15.75" customHeight="1">
      <c r="A783" s="2"/>
      <c r="B783" s="2"/>
      <c r="C783" s="2"/>
      <c r="D783" s="2"/>
      <c r="E783" s="2"/>
      <c r="F783" s="2"/>
    </row>
    <row r="784" ht="15.75" customHeight="1">
      <c r="A784" s="2"/>
      <c r="B784" s="2"/>
      <c r="C784" s="2"/>
      <c r="D784" s="2"/>
      <c r="E784" s="2"/>
      <c r="F784" s="2"/>
    </row>
    <row r="785" ht="15.75" customHeight="1">
      <c r="A785" s="2"/>
      <c r="B785" s="2"/>
      <c r="C785" s="2"/>
      <c r="D785" s="2"/>
      <c r="E785" s="2"/>
      <c r="F785" s="2"/>
    </row>
    <row r="786" ht="15.75" customHeight="1">
      <c r="A786" s="2"/>
      <c r="B786" s="2"/>
      <c r="C786" s="2"/>
      <c r="D786" s="2"/>
      <c r="E786" s="2"/>
      <c r="F786" s="2"/>
    </row>
    <row r="787" ht="15.75" customHeight="1">
      <c r="A787" s="2"/>
      <c r="B787" s="2"/>
      <c r="C787" s="2"/>
      <c r="D787" s="2"/>
      <c r="E787" s="2"/>
      <c r="F787" s="2"/>
    </row>
    <row r="788" ht="15.75" customHeight="1">
      <c r="A788" s="2"/>
      <c r="B788" s="2"/>
      <c r="C788" s="2"/>
      <c r="D788" s="2"/>
      <c r="E788" s="2"/>
      <c r="F788" s="2"/>
    </row>
    <row r="789" ht="15.75" customHeight="1">
      <c r="A789" s="2"/>
      <c r="B789" s="2"/>
      <c r="C789" s="2"/>
      <c r="D789" s="2"/>
      <c r="E789" s="2"/>
      <c r="F789" s="2"/>
    </row>
    <row r="790" ht="15.75" customHeight="1">
      <c r="A790" s="2"/>
      <c r="B790" s="2"/>
      <c r="C790" s="2"/>
      <c r="D790" s="2"/>
      <c r="E790" s="2"/>
      <c r="F790" s="2"/>
    </row>
    <row r="791" ht="15.75" customHeight="1">
      <c r="A791" s="2"/>
      <c r="B791" s="2"/>
      <c r="C791" s="2"/>
      <c r="D791" s="2"/>
      <c r="E791" s="2"/>
      <c r="F791" s="2"/>
    </row>
    <row r="792" ht="15.75" customHeight="1">
      <c r="A792" s="2"/>
      <c r="B792" s="2"/>
      <c r="C792" s="2"/>
      <c r="D792" s="2"/>
      <c r="E792" s="2"/>
      <c r="F792" s="2"/>
    </row>
    <row r="793" ht="15.75" customHeight="1">
      <c r="A793" s="2"/>
      <c r="B793" s="2"/>
      <c r="C793" s="2"/>
      <c r="D793" s="2"/>
      <c r="E793" s="2"/>
      <c r="F793" s="2"/>
    </row>
    <row r="794" ht="15.75" customHeight="1">
      <c r="A794" s="2"/>
      <c r="B794" s="2"/>
      <c r="C794" s="2"/>
      <c r="D794" s="2"/>
      <c r="E794" s="2"/>
      <c r="F794" s="2"/>
    </row>
    <row r="795" ht="15.75" customHeight="1">
      <c r="A795" s="2"/>
      <c r="B795" s="2"/>
      <c r="C795" s="2"/>
      <c r="D795" s="2"/>
      <c r="E795" s="2"/>
      <c r="F795" s="2"/>
    </row>
    <row r="796" ht="15.75" customHeight="1">
      <c r="A796" s="2"/>
      <c r="B796" s="2"/>
      <c r="C796" s="2"/>
      <c r="D796" s="2"/>
      <c r="E796" s="2"/>
      <c r="F796" s="2"/>
    </row>
    <row r="797" ht="15.75" customHeight="1">
      <c r="A797" s="2"/>
      <c r="B797" s="2"/>
      <c r="C797" s="2"/>
      <c r="D797" s="2"/>
      <c r="E797" s="2"/>
      <c r="F797" s="2"/>
    </row>
    <row r="798" ht="15.75" customHeight="1">
      <c r="A798" s="2"/>
      <c r="B798" s="2"/>
      <c r="C798" s="2"/>
      <c r="D798" s="2"/>
      <c r="E798" s="2"/>
      <c r="F798" s="2"/>
    </row>
    <row r="799" ht="15.75" customHeight="1">
      <c r="A799" s="2"/>
      <c r="B799" s="2"/>
      <c r="C799" s="2"/>
      <c r="D799" s="2"/>
      <c r="E799" s="2"/>
      <c r="F799" s="2"/>
    </row>
    <row r="800" ht="15.75" customHeight="1">
      <c r="A800" s="2"/>
      <c r="B800" s="2"/>
      <c r="C800" s="2"/>
      <c r="D800" s="2"/>
      <c r="E800" s="2"/>
      <c r="F800" s="2"/>
    </row>
    <row r="801" ht="15.75" customHeight="1">
      <c r="A801" s="2"/>
      <c r="B801" s="2"/>
      <c r="C801" s="2"/>
      <c r="D801" s="2"/>
      <c r="E801" s="2"/>
      <c r="F801" s="2"/>
    </row>
    <row r="802" ht="15.75" customHeight="1">
      <c r="A802" s="2"/>
      <c r="B802" s="2"/>
      <c r="C802" s="2"/>
      <c r="D802" s="2"/>
      <c r="E802" s="2"/>
      <c r="F802" s="2"/>
    </row>
    <row r="803" ht="15.75" customHeight="1">
      <c r="A803" s="2"/>
      <c r="B803" s="2"/>
      <c r="C803" s="2"/>
      <c r="D803" s="2"/>
      <c r="E803" s="2"/>
      <c r="F803" s="2"/>
    </row>
    <row r="804" ht="15.75" customHeight="1">
      <c r="A804" s="2"/>
      <c r="B804" s="2"/>
      <c r="C804" s="2"/>
      <c r="D804" s="2"/>
      <c r="E804" s="2"/>
      <c r="F804" s="2"/>
    </row>
    <row r="805" ht="15.75" customHeight="1">
      <c r="A805" s="2"/>
      <c r="B805" s="2"/>
      <c r="C805" s="2"/>
      <c r="D805" s="2"/>
      <c r="E805" s="2"/>
      <c r="F805" s="2"/>
    </row>
    <row r="806" ht="15.75" customHeight="1">
      <c r="A806" s="2"/>
      <c r="B806" s="2"/>
      <c r="C806" s="2"/>
      <c r="D806" s="2"/>
      <c r="E806" s="2"/>
      <c r="F806" s="2"/>
    </row>
    <row r="807" ht="15.75" customHeight="1">
      <c r="A807" s="2"/>
      <c r="B807" s="2"/>
      <c r="C807" s="2"/>
      <c r="D807" s="2"/>
      <c r="E807" s="2"/>
      <c r="F807" s="2"/>
    </row>
    <row r="808" ht="15.75" customHeight="1">
      <c r="A808" s="2"/>
      <c r="B808" s="2"/>
      <c r="C808" s="2"/>
      <c r="D808" s="2"/>
      <c r="E808" s="2"/>
      <c r="F808" s="2"/>
    </row>
    <row r="809" ht="15.75" customHeight="1">
      <c r="A809" s="2"/>
      <c r="B809" s="2"/>
      <c r="C809" s="2"/>
      <c r="D809" s="2"/>
      <c r="E809" s="2"/>
      <c r="F809" s="2"/>
    </row>
    <row r="810" ht="15.75" customHeight="1">
      <c r="A810" s="2"/>
      <c r="B810" s="2"/>
      <c r="C810" s="2"/>
      <c r="D810" s="2"/>
      <c r="E810" s="2"/>
      <c r="F810" s="2"/>
    </row>
    <row r="811" ht="15.75" customHeight="1">
      <c r="A811" s="2"/>
      <c r="B811" s="2"/>
      <c r="C811" s="2"/>
      <c r="D811" s="2"/>
      <c r="E811" s="2"/>
      <c r="F811" s="2"/>
    </row>
    <row r="812" ht="15.75" customHeight="1">
      <c r="A812" s="2"/>
      <c r="B812" s="2"/>
      <c r="C812" s="2"/>
      <c r="D812" s="2"/>
      <c r="E812" s="2"/>
      <c r="F812" s="2"/>
    </row>
    <row r="813" ht="15.75" customHeight="1">
      <c r="A813" s="2"/>
      <c r="B813" s="2"/>
      <c r="C813" s="2"/>
      <c r="D813" s="2"/>
      <c r="E813" s="2"/>
      <c r="F813" s="2"/>
    </row>
    <row r="814" ht="15.75" customHeight="1">
      <c r="A814" s="2"/>
      <c r="B814" s="2"/>
      <c r="C814" s="2"/>
      <c r="D814" s="2"/>
      <c r="E814" s="2"/>
      <c r="F814" s="2"/>
    </row>
    <row r="815" ht="15.75" customHeight="1">
      <c r="A815" s="2"/>
      <c r="B815" s="2"/>
      <c r="C815" s="2"/>
      <c r="D815" s="2"/>
      <c r="E815" s="2"/>
      <c r="F815" s="2"/>
    </row>
    <row r="816" ht="15.75" customHeight="1">
      <c r="A816" s="2"/>
      <c r="B816" s="2"/>
      <c r="C816" s="2"/>
      <c r="D816" s="2"/>
      <c r="E816" s="2"/>
      <c r="F816" s="2"/>
    </row>
    <row r="817" ht="15.75" customHeight="1">
      <c r="A817" s="2"/>
      <c r="B817" s="2"/>
      <c r="C817" s="2"/>
      <c r="D817" s="2"/>
      <c r="E817" s="2"/>
      <c r="F817" s="2"/>
    </row>
    <row r="818" ht="15.75" customHeight="1">
      <c r="A818" s="2"/>
      <c r="B818" s="2"/>
      <c r="C818" s="2"/>
      <c r="D818" s="2"/>
      <c r="E818" s="2"/>
      <c r="F818" s="2"/>
    </row>
    <row r="819" ht="15.75" customHeight="1">
      <c r="A819" s="2"/>
      <c r="B819" s="2"/>
      <c r="C819" s="2"/>
      <c r="D819" s="2"/>
      <c r="E819" s="2"/>
      <c r="F819" s="2"/>
    </row>
    <row r="820" ht="15.75" customHeight="1">
      <c r="A820" s="2"/>
      <c r="B820" s="2"/>
      <c r="C820" s="2"/>
      <c r="D820" s="2"/>
      <c r="E820" s="2"/>
      <c r="F820" s="2"/>
    </row>
    <row r="821" ht="15.75" customHeight="1">
      <c r="A821" s="2"/>
      <c r="B821" s="2"/>
      <c r="C821" s="2"/>
      <c r="D821" s="2"/>
      <c r="E821" s="2"/>
      <c r="F821" s="2"/>
    </row>
    <row r="822" ht="15.75" customHeight="1">
      <c r="A822" s="2"/>
      <c r="B822" s="2"/>
      <c r="C822" s="2"/>
      <c r="D822" s="2"/>
      <c r="E822" s="2"/>
      <c r="F822" s="2"/>
    </row>
    <row r="823" ht="15.75" customHeight="1">
      <c r="A823" s="2"/>
      <c r="B823" s="2"/>
      <c r="C823" s="2"/>
      <c r="D823" s="2"/>
      <c r="E823" s="2"/>
      <c r="F823" s="2"/>
    </row>
    <row r="824" ht="15.75" customHeight="1">
      <c r="A824" s="2"/>
      <c r="B824" s="2"/>
      <c r="C824" s="2"/>
      <c r="D824" s="2"/>
      <c r="E824" s="2"/>
      <c r="F824" s="2"/>
    </row>
    <row r="825" ht="15.75" customHeight="1">
      <c r="A825" s="2"/>
      <c r="B825" s="2"/>
      <c r="C825" s="2"/>
      <c r="D825" s="2"/>
      <c r="E825" s="2"/>
      <c r="F825" s="2"/>
    </row>
    <row r="826" ht="15.75" customHeight="1">
      <c r="A826" s="2"/>
      <c r="B826" s="2"/>
      <c r="C826" s="2"/>
      <c r="D826" s="2"/>
      <c r="E826" s="2"/>
      <c r="F826" s="2"/>
    </row>
    <row r="827" ht="15.75" customHeight="1">
      <c r="A827" s="2"/>
      <c r="B827" s="2"/>
      <c r="C827" s="2"/>
      <c r="D827" s="2"/>
      <c r="E827" s="2"/>
      <c r="F827" s="2"/>
    </row>
    <row r="828" ht="15.75" customHeight="1">
      <c r="A828" s="2"/>
      <c r="B828" s="2"/>
      <c r="C828" s="2"/>
      <c r="D828" s="2"/>
      <c r="E828" s="2"/>
      <c r="F828" s="2"/>
    </row>
    <row r="829" ht="15.75" customHeight="1">
      <c r="A829" s="2"/>
      <c r="B829" s="2"/>
      <c r="C829" s="2"/>
      <c r="D829" s="2"/>
      <c r="E829" s="2"/>
      <c r="F829" s="2"/>
    </row>
    <row r="830" ht="15.75" customHeight="1">
      <c r="A830" s="2"/>
      <c r="B830" s="2"/>
      <c r="C830" s="2"/>
      <c r="D830" s="2"/>
      <c r="E830" s="2"/>
      <c r="F830" s="2"/>
    </row>
    <row r="831" ht="15.75" customHeight="1">
      <c r="A831" s="2"/>
      <c r="B831" s="2"/>
      <c r="C831" s="2"/>
      <c r="D831" s="2"/>
      <c r="E831" s="2"/>
      <c r="F831" s="2"/>
    </row>
    <row r="832" ht="15.75" customHeight="1">
      <c r="A832" s="2"/>
      <c r="B832" s="2"/>
      <c r="C832" s="2"/>
      <c r="D832" s="2"/>
      <c r="E832" s="2"/>
      <c r="F832" s="2"/>
    </row>
    <row r="833" ht="15.75" customHeight="1">
      <c r="A833" s="2"/>
      <c r="B833" s="2"/>
      <c r="C833" s="2"/>
      <c r="D833" s="2"/>
      <c r="E833" s="2"/>
      <c r="F833" s="2"/>
    </row>
    <row r="834" ht="15.75" customHeight="1">
      <c r="A834" s="2"/>
      <c r="B834" s="2"/>
      <c r="C834" s="2"/>
      <c r="D834" s="2"/>
      <c r="E834" s="2"/>
      <c r="F834" s="2"/>
    </row>
    <row r="835" ht="15.75" customHeight="1">
      <c r="A835" s="2"/>
      <c r="B835" s="2"/>
      <c r="C835" s="2"/>
      <c r="D835" s="2"/>
      <c r="E835" s="2"/>
      <c r="F835" s="2"/>
    </row>
    <row r="836" ht="15.75" customHeight="1">
      <c r="A836" s="2"/>
      <c r="B836" s="2"/>
      <c r="C836" s="2"/>
      <c r="D836" s="2"/>
      <c r="E836" s="2"/>
      <c r="F836" s="2"/>
    </row>
    <row r="837" ht="15.75" customHeight="1">
      <c r="A837" s="2"/>
      <c r="B837" s="2"/>
      <c r="C837" s="2"/>
      <c r="D837" s="2"/>
      <c r="E837" s="2"/>
      <c r="F837" s="2"/>
    </row>
    <row r="838" ht="15.75" customHeight="1">
      <c r="A838" s="2"/>
      <c r="B838" s="2"/>
      <c r="C838" s="2"/>
      <c r="D838" s="2"/>
      <c r="E838" s="2"/>
      <c r="F838" s="2"/>
    </row>
    <row r="839" ht="15.75" customHeight="1">
      <c r="A839" s="2"/>
      <c r="B839" s="2"/>
      <c r="C839" s="2"/>
      <c r="D839" s="2"/>
      <c r="E839" s="2"/>
      <c r="F839" s="2"/>
    </row>
    <row r="840" ht="15.75" customHeight="1">
      <c r="A840" s="2"/>
      <c r="B840" s="2"/>
      <c r="C840" s="2"/>
      <c r="D840" s="2"/>
      <c r="E840" s="2"/>
      <c r="F840" s="2"/>
    </row>
    <row r="841" ht="15.75" customHeight="1">
      <c r="A841" s="2"/>
      <c r="B841" s="2"/>
      <c r="C841" s="2"/>
      <c r="D841" s="2"/>
      <c r="E841" s="2"/>
      <c r="F841" s="2"/>
    </row>
    <row r="842" ht="15.75" customHeight="1">
      <c r="A842" s="2"/>
      <c r="B842" s="2"/>
      <c r="C842" s="2"/>
      <c r="D842" s="2"/>
      <c r="E842" s="2"/>
      <c r="F842" s="2"/>
    </row>
    <row r="843" ht="15.75" customHeight="1">
      <c r="A843" s="2"/>
      <c r="B843" s="2"/>
      <c r="C843" s="2"/>
      <c r="D843" s="2"/>
      <c r="E843" s="2"/>
      <c r="F843" s="2"/>
    </row>
    <row r="844" ht="15.75" customHeight="1">
      <c r="A844" s="2"/>
      <c r="B844" s="2"/>
      <c r="C844" s="2"/>
      <c r="D844" s="2"/>
      <c r="E844" s="2"/>
      <c r="F844" s="2"/>
    </row>
    <row r="845" ht="15.75" customHeight="1">
      <c r="A845" s="2"/>
      <c r="B845" s="2"/>
      <c r="C845" s="2"/>
      <c r="D845" s="2"/>
      <c r="E845" s="2"/>
      <c r="F845" s="2"/>
    </row>
    <row r="846" ht="15.75" customHeight="1">
      <c r="A846" s="2"/>
      <c r="B846" s="2"/>
      <c r="C846" s="2"/>
      <c r="D846" s="2"/>
      <c r="E846" s="2"/>
      <c r="F846" s="2"/>
    </row>
    <row r="847" ht="15.75" customHeight="1">
      <c r="A847" s="2"/>
      <c r="B847" s="2"/>
      <c r="C847" s="2"/>
      <c r="D847" s="2"/>
      <c r="E847" s="2"/>
      <c r="F847" s="2"/>
    </row>
    <row r="848" ht="15.75" customHeight="1">
      <c r="A848" s="2"/>
      <c r="B848" s="2"/>
      <c r="C848" s="2"/>
      <c r="D848" s="2"/>
      <c r="E848" s="2"/>
      <c r="F848" s="2"/>
    </row>
    <row r="849" ht="15.75" customHeight="1">
      <c r="A849" s="2"/>
      <c r="B849" s="2"/>
      <c r="C849" s="2"/>
      <c r="D849" s="2"/>
      <c r="E849" s="2"/>
      <c r="F849" s="2"/>
    </row>
    <row r="850" ht="15.75" customHeight="1">
      <c r="A850" s="2"/>
      <c r="B850" s="2"/>
      <c r="C850" s="2"/>
      <c r="D850" s="2"/>
      <c r="E850" s="2"/>
      <c r="F850" s="2"/>
    </row>
    <row r="851" ht="15.75" customHeight="1">
      <c r="A851" s="2"/>
      <c r="B851" s="2"/>
      <c r="C851" s="2"/>
      <c r="D851" s="2"/>
      <c r="E851" s="2"/>
      <c r="F851" s="2"/>
    </row>
    <row r="852" ht="15.75" customHeight="1">
      <c r="A852" s="2"/>
      <c r="B852" s="2"/>
      <c r="C852" s="2"/>
      <c r="D852" s="2"/>
      <c r="E852" s="2"/>
      <c r="F852" s="2"/>
    </row>
    <row r="853" ht="15.75" customHeight="1">
      <c r="A853" s="2"/>
      <c r="B853" s="2"/>
      <c r="C853" s="2"/>
      <c r="D853" s="2"/>
      <c r="E853" s="2"/>
      <c r="F853" s="2"/>
    </row>
    <row r="854" ht="15.75" customHeight="1">
      <c r="A854" s="2"/>
      <c r="B854" s="2"/>
      <c r="C854" s="2"/>
      <c r="D854" s="2"/>
      <c r="E854" s="2"/>
      <c r="F854" s="2"/>
    </row>
    <row r="855" ht="15.75" customHeight="1">
      <c r="A855" s="2"/>
      <c r="B855" s="2"/>
      <c r="C855" s="2"/>
      <c r="D855" s="2"/>
      <c r="E855" s="2"/>
      <c r="F855" s="2"/>
    </row>
    <row r="856" ht="15.75" customHeight="1">
      <c r="A856" s="2"/>
      <c r="B856" s="2"/>
      <c r="C856" s="2"/>
      <c r="D856" s="2"/>
      <c r="E856" s="2"/>
      <c r="F856" s="2"/>
    </row>
    <row r="857" ht="15.75" customHeight="1">
      <c r="A857" s="2"/>
      <c r="B857" s="2"/>
      <c r="C857" s="2"/>
      <c r="D857" s="2"/>
      <c r="E857" s="2"/>
      <c r="F857" s="2"/>
    </row>
    <row r="858" ht="15.75" customHeight="1">
      <c r="A858" s="2"/>
      <c r="B858" s="2"/>
      <c r="C858" s="2"/>
      <c r="D858" s="2"/>
      <c r="E858" s="2"/>
      <c r="F858" s="2"/>
    </row>
    <row r="859" ht="15.75" customHeight="1">
      <c r="A859" s="2"/>
      <c r="B859" s="2"/>
      <c r="C859" s="2"/>
      <c r="D859" s="2"/>
      <c r="E859" s="2"/>
      <c r="F859" s="2"/>
    </row>
    <row r="860" ht="15.75" customHeight="1">
      <c r="A860" s="2"/>
      <c r="B860" s="2"/>
      <c r="C860" s="2"/>
      <c r="D860" s="2"/>
      <c r="E860" s="2"/>
      <c r="F860" s="2"/>
    </row>
    <row r="861" ht="15.75" customHeight="1">
      <c r="A861" s="2"/>
      <c r="B861" s="2"/>
      <c r="C861" s="2"/>
      <c r="D861" s="2"/>
      <c r="E861" s="2"/>
      <c r="F861" s="2"/>
    </row>
    <row r="862" ht="15.75" customHeight="1">
      <c r="A862" s="2"/>
      <c r="B862" s="2"/>
      <c r="C862" s="2"/>
      <c r="D862" s="2"/>
      <c r="E862" s="2"/>
      <c r="F862" s="2"/>
    </row>
    <row r="863" ht="15.75" customHeight="1">
      <c r="A863" s="2"/>
      <c r="B863" s="2"/>
      <c r="C863" s="2"/>
      <c r="D863" s="2"/>
      <c r="E863" s="2"/>
      <c r="F863" s="2"/>
    </row>
    <row r="864" ht="15.75" customHeight="1">
      <c r="A864" s="2"/>
      <c r="B864" s="2"/>
      <c r="C864" s="2"/>
      <c r="D864" s="2"/>
      <c r="E864" s="2"/>
      <c r="F864" s="2"/>
    </row>
    <row r="865" ht="15.75" customHeight="1">
      <c r="A865" s="2"/>
      <c r="B865" s="2"/>
      <c r="C865" s="2"/>
      <c r="D865" s="2"/>
      <c r="E865" s="2"/>
      <c r="F865" s="2"/>
    </row>
    <row r="866" ht="15.75" customHeight="1">
      <c r="A866" s="2"/>
      <c r="B866" s="2"/>
      <c r="C866" s="2"/>
      <c r="D866" s="2"/>
      <c r="E866" s="2"/>
      <c r="F866" s="2"/>
    </row>
    <row r="867" ht="15.75" customHeight="1">
      <c r="A867" s="2"/>
      <c r="B867" s="2"/>
      <c r="C867" s="2"/>
      <c r="D867" s="2"/>
      <c r="E867" s="2"/>
      <c r="F867" s="2"/>
    </row>
    <row r="868" ht="15.75" customHeight="1">
      <c r="A868" s="2"/>
      <c r="B868" s="2"/>
      <c r="C868" s="2"/>
      <c r="D868" s="2"/>
      <c r="E868" s="2"/>
      <c r="F868" s="2"/>
    </row>
    <row r="869" ht="15.75" customHeight="1">
      <c r="A869" s="2"/>
      <c r="B869" s="2"/>
      <c r="C869" s="2"/>
      <c r="D869" s="2"/>
      <c r="E869" s="2"/>
      <c r="F869" s="2"/>
    </row>
    <row r="870" ht="15.75" customHeight="1">
      <c r="A870" s="2"/>
      <c r="B870" s="2"/>
      <c r="C870" s="2"/>
      <c r="D870" s="2"/>
      <c r="E870" s="2"/>
      <c r="F870" s="2"/>
    </row>
    <row r="871" ht="15.75" customHeight="1">
      <c r="A871" s="2"/>
      <c r="B871" s="2"/>
      <c r="C871" s="2"/>
      <c r="D871" s="2"/>
      <c r="E871" s="2"/>
      <c r="F871" s="2"/>
    </row>
    <row r="872" ht="15.75" customHeight="1">
      <c r="A872" s="2"/>
      <c r="B872" s="2"/>
      <c r="C872" s="2"/>
      <c r="D872" s="2"/>
      <c r="E872" s="2"/>
      <c r="F872" s="2"/>
    </row>
    <row r="873" ht="15.75" customHeight="1">
      <c r="A873" s="2"/>
      <c r="B873" s="2"/>
      <c r="C873" s="2"/>
      <c r="D873" s="2"/>
      <c r="E873" s="2"/>
      <c r="F873" s="2"/>
    </row>
    <row r="874" ht="15.75" customHeight="1">
      <c r="A874" s="2"/>
      <c r="B874" s="2"/>
      <c r="C874" s="2"/>
      <c r="D874" s="2"/>
      <c r="E874" s="2"/>
      <c r="F874" s="2"/>
    </row>
    <row r="875" ht="15.75" customHeight="1">
      <c r="A875" s="2"/>
      <c r="B875" s="2"/>
      <c r="C875" s="2"/>
      <c r="D875" s="2"/>
      <c r="E875" s="2"/>
      <c r="F875" s="2"/>
    </row>
    <row r="876" ht="15.75" customHeight="1">
      <c r="A876" s="2"/>
      <c r="B876" s="2"/>
      <c r="C876" s="2"/>
      <c r="D876" s="2"/>
      <c r="E876" s="2"/>
      <c r="F876" s="2"/>
    </row>
    <row r="877" ht="15.75" customHeight="1">
      <c r="A877" s="2"/>
      <c r="B877" s="2"/>
      <c r="C877" s="2"/>
      <c r="D877" s="2"/>
      <c r="E877" s="2"/>
      <c r="F877" s="2"/>
    </row>
    <row r="878" ht="15.75" customHeight="1">
      <c r="A878" s="2"/>
      <c r="B878" s="2"/>
      <c r="C878" s="2"/>
      <c r="D878" s="2"/>
      <c r="E878" s="2"/>
      <c r="F878" s="2"/>
    </row>
    <row r="879" ht="15.75" customHeight="1">
      <c r="A879" s="2"/>
      <c r="B879" s="2"/>
      <c r="C879" s="2"/>
      <c r="D879" s="2"/>
      <c r="E879" s="2"/>
      <c r="F879" s="2"/>
    </row>
    <row r="880" ht="15.75" customHeight="1">
      <c r="A880" s="2"/>
      <c r="B880" s="2"/>
      <c r="C880" s="2"/>
      <c r="D880" s="2"/>
      <c r="E880" s="2"/>
      <c r="F880" s="2"/>
    </row>
    <row r="881" ht="15.75" customHeight="1">
      <c r="A881" s="2"/>
      <c r="B881" s="2"/>
      <c r="C881" s="2"/>
      <c r="D881" s="2"/>
      <c r="E881" s="2"/>
      <c r="F881" s="2"/>
    </row>
    <row r="882" ht="15.75" customHeight="1">
      <c r="A882" s="2"/>
      <c r="B882" s="2"/>
      <c r="C882" s="2"/>
      <c r="D882" s="2"/>
      <c r="E882" s="2"/>
      <c r="F882" s="2"/>
    </row>
    <row r="883" ht="15.75" customHeight="1">
      <c r="A883" s="2"/>
      <c r="B883" s="2"/>
      <c r="C883" s="2"/>
      <c r="D883" s="2"/>
      <c r="E883" s="2"/>
      <c r="F883" s="2"/>
    </row>
    <row r="884" ht="15.75" customHeight="1">
      <c r="A884" s="2"/>
      <c r="B884" s="2"/>
      <c r="C884" s="2"/>
      <c r="D884" s="2"/>
      <c r="E884" s="2"/>
      <c r="F884" s="2"/>
    </row>
    <row r="885" ht="15.75" customHeight="1">
      <c r="A885" s="2"/>
      <c r="B885" s="2"/>
      <c r="C885" s="2"/>
      <c r="D885" s="2"/>
      <c r="E885" s="2"/>
      <c r="F885" s="2"/>
    </row>
    <row r="886" ht="15.75" customHeight="1">
      <c r="A886" s="2"/>
      <c r="B886" s="2"/>
      <c r="C886" s="2"/>
      <c r="D886" s="2"/>
      <c r="E886" s="2"/>
      <c r="F886" s="2"/>
    </row>
    <row r="887" ht="15.75" customHeight="1">
      <c r="A887" s="2"/>
      <c r="B887" s="2"/>
      <c r="C887" s="2"/>
      <c r="D887" s="2"/>
      <c r="E887" s="2"/>
      <c r="F887" s="2"/>
    </row>
    <row r="888" ht="15.75" customHeight="1">
      <c r="A888" s="2"/>
      <c r="B888" s="2"/>
      <c r="C888" s="2"/>
      <c r="D888" s="2"/>
      <c r="E888" s="2"/>
      <c r="F888" s="2"/>
    </row>
    <row r="889" ht="15.75" customHeight="1">
      <c r="A889" s="2"/>
      <c r="B889" s="2"/>
      <c r="C889" s="2"/>
      <c r="D889" s="2"/>
      <c r="E889" s="2"/>
      <c r="F889" s="2"/>
    </row>
    <row r="890" ht="15.75" customHeight="1">
      <c r="A890" s="2"/>
      <c r="B890" s="2"/>
      <c r="C890" s="2"/>
      <c r="D890" s="2"/>
      <c r="E890" s="2"/>
      <c r="F890" s="2"/>
    </row>
    <row r="891" ht="15.75" customHeight="1">
      <c r="A891" s="2"/>
      <c r="B891" s="2"/>
      <c r="C891" s="2"/>
      <c r="D891" s="2"/>
      <c r="E891" s="2"/>
      <c r="F891" s="2"/>
    </row>
    <row r="892" ht="15.75" customHeight="1">
      <c r="A892" s="2"/>
      <c r="B892" s="2"/>
      <c r="C892" s="2"/>
      <c r="D892" s="2"/>
      <c r="E892" s="2"/>
      <c r="F892" s="2"/>
    </row>
    <row r="893" ht="15.75" customHeight="1">
      <c r="A893" s="2"/>
      <c r="B893" s="2"/>
      <c r="C893" s="2"/>
      <c r="D893" s="2"/>
      <c r="E893" s="2"/>
      <c r="F893" s="2"/>
    </row>
    <row r="894" ht="15.75" customHeight="1">
      <c r="A894" s="2"/>
      <c r="B894" s="2"/>
      <c r="C894" s="2"/>
      <c r="D894" s="2"/>
      <c r="E894" s="2"/>
      <c r="F894" s="2"/>
    </row>
    <row r="895" ht="15.75" customHeight="1">
      <c r="A895" s="2"/>
      <c r="B895" s="2"/>
      <c r="C895" s="2"/>
      <c r="D895" s="2"/>
      <c r="E895" s="2"/>
      <c r="F895" s="2"/>
    </row>
    <row r="896" ht="15.75" customHeight="1">
      <c r="A896" s="2"/>
      <c r="B896" s="2"/>
      <c r="C896" s="2"/>
      <c r="D896" s="2"/>
      <c r="E896" s="2"/>
      <c r="F896" s="2"/>
    </row>
    <row r="897" ht="15.75" customHeight="1">
      <c r="A897" s="2"/>
      <c r="B897" s="2"/>
      <c r="C897" s="2"/>
      <c r="D897" s="2"/>
      <c r="E897" s="2"/>
      <c r="F897" s="2"/>
    </row>
    <row r="898" ht="15.75" customHeight="1">
      <c r="A898" s="2"/>
      <c r="B898" s="2"/>
      <c r="C898" s="2"/>
      <c r="D898" s="2"/>
      <c r="E898" s="2"/>
      <c r="F898" s="2"/>
    </row>
    <row r="899" ht="15.75" customHeight="1">
      <c r="A899" s="2"/>
      <c r="B899" s="2"/>
      <c r="C899" s="2"/>
      <c r="D899" s="2"/>
      <c r="E899" s="2"/>
      <c r="F899" s="2"/>
    </row>
    <row r="900" ht="15.75" customHeight="1">
      <c r="A900" s="2"/>
      <c r="B900" s="2"/>
      <c r="C900" s="2"/>
      <c r="D900" s="2"/>
      <c r="E900" s="2"/>
      <c r="F900" s="2"/>
    </row>
    <row r="901" ht="15.75" customHeight="1">
      <c r="A901" s="2"/>
      <c r="B901" s="2"/>
      <c r="C901" s="2"/>
      <c r="D901" s="2"/>
      <c r="E901" s="2"/>
      <c r="F901" s="2"/>
    </row>
    <row r="902" ht="15.75" customHeight="1">
      <c r="A902" s="2"/>
      <c r="B902" s="2"/>
      <c r="C902" s="2"/>
      <c r="D902" s="2"/>
      <c r="E902" s="2"/>
      <c r="F902" s="2"/>
    </row>
    <row r="903" ht="15.75" customHeight="1">
      <c r="A903" s="2"/>
      <c r="B903" s="2"/>
      <c r="C903" s="2"/>
      <c r="D903" s="2"/>
      <c r="E903" s="2"/>
      <c r="F903" s="2"/>
    </row>
    <row r="904" ht="15.75" customHeight="1">
      <c r="A904" s="2"/>
      <c r="B904" s="2"/>
      <c r="C904" s="2"/>
      <c r="D904" s="2"/>
      <c r="E904" s="2"/>
      <c r="F904" s="2"/>
    </row>
    <row r="905" ht="15.75" customHeight="1">
      <c r="A905" s="2"/>
      <c r="B905" s="2"/>
      <c r="C905" s="2"/>
      <c r="D905" s="2"/>
      <c r="E905" s="2"/>
      <c r="F905" s="2"/>
    </row>
    <row r="906" ht="15.75" customHeight="1">
      <c r="A906" s="2"/>
      <c r="B906" s="2"/>
      <c r="C906" s="2"/>
      <c r="D906" s="2"/>
      <c r="E906" s="2"/>
      <c r="F906" s="2"/>
    </row>
    <row r="907" ht="15.75" customHeight="1">
      <c r="A907" s="2"/>
      <c r="B907" s="2"/>
      <c r="C907" s="2"/>
      <c r="D907" s="2"/>
      <c r="E907" s="2"/>
      <c r="F907" s="2"/>
    </row>
    <row r="908" ht="15.75" customHeight="1">
      <c r="A908" s="2"/>
      <c r="B908" s="2"/>
      <c r="C908" s="2"/>
      <c r="D908" s="2"/>
      <c r="E908" s="2"/>
      <c r="F908" s="2"/>
    </row>
    <row r="909" ht="15.75" customHeight="1">
      <c r="A909" s="2"/>
      <c r="B909" s="2"/>
      <c r="C909" s="2"/>
      <c r="D909" s="2"/>
      <c r="E909" s="2"/>
      <c r="F909" s="2"/>
    </row>
    <row r="910" ht="15.75" customHeight="1">
      <c r="A910" s="2"/>
      <c r="B910" s="2"/>
      <c r="C910" s="2"/>
      <c r="D910" s="2"/>
      <c r="E910" s="2"/>
      <c r="F910" s="2"/>
    </row>
    <row r="911" ht="15.75" customHeight="1">
      <c r="A911" s="2"/>
      <c r="B911" s="2"/>
      <c r="C911" s="2"/>
      <c r="D911" s="2"/>
      <c r="E911" s="2"/>
      <c r="F911" s="2"/>
    </row>
    <row r="912" ht="15.75" customHeight="1">
      <c r="A912" s="2"/>
      <c r="B912" s="2"/>
      <c r="C912" s="2"/>
      <c r="D912" s="2"/>
      <c r="E912" s="2"/>
      <c r="F912" s="2"/>
    </row>
    <row r="913" ht="15.75" customHeight="1">
      <c r="A913" s="2"/>
      <c r="B913" s="2"/>
      <c r="C913" s="2"/>
      <c r="D913" s="2"/>
      <c r="E913" s="2"/>
      <c r="F913" s="2"/>
    </row>
    <row r="914" ht="15.75" customHeight="1">
      <c r="A914" s="2"/>
      <c r="B914" s="2"/>
      <c r="C914" s="2"/>
      <c r="D914" s="2"/>
      <c r="E914" s="2"/>
      <c r="F914" s="2"/>
    </row>
    <row r="915" ht="15.75" customHeight="1">
      <c r="A915" s="2"/>
      <c r="B915" s="2"/>
      <c r="C915" s="2"/>
      <c r="D915" s="2"/>
      <c r="E915" s="2"/>
      <c r="F915" s="2"/>
    </row>
    <row r="916" ht="15.75" customHeight="1">
      <c r="A916" s="2"/>
      <c r="B916" s="2"/>
      <c r="C916" s="2"/>
      <c r="D916" s="2"/>
      <c r="E916" s="2"/>
      <c r="F916" s="2"/>
    </row>
    <row r="917" ht="15.75" customHeight="1">
      <c r="A917" s="2"/>
      <c r="B917" s="2"/>
      <c r="C917" s="2"/>
      <c r="D917" s="2"/>
      <c r="E917" s="2"/>
      <c r="F917" s="2"/>
    </row>
    <row r="918" ht="15.75" customHeight="1">
      <c r="A918" s="2"/>
      <c r="B918" s="2"/>
      <c r="C918" s="2"/>
      <c r="D918" s="2"/>
      <c r="E918" s="2"/>
      <c r="F918" s="2"/>
    </row>
    <row r="919" ht="15.75" customHeight="1">
      <c r="A919" s="2"/>
      <c r="B919" s="2"/>
      <c r="C919" s="2"/>
      <c r="D919" s="2"/>
      <c r="E919" s="2"/>
      <c r="F919" s="2"/>
    </row>
    <row r="920" ht="15.75" customHeight="1">
      <c r="A920" s="2"/>
      <c r="B920" s="2"/>
      <c r="C920" s="2"/>
      <c r="D920" s="2"/>
      <c r="E920" s="2"/>
      <c r="F920" s="2"/>
    </row>
    <row r="921" ht="15.75" customHeight="1">
      <c r="A921" s="2"/>
      <c r="B921" s="2"/>
      <c r="C921" s="2"/>
      <c r="D921" s="2"/>
      <c r="E921" s="2"/>
      <c r="F921" s="2"/>
    </row>
    <row r="922" ht="15.75" customHeight="1">
      <c r="A922" s="2"/>
      <c r="B922" s="2"/>
      <c r="C922" s="2"/>
      <c r="D922" s="2"/>
      <c r="E922" s="2"/>
      <c r="F922" s="2"/>
    </row>
    <row r="923" ht="15.75" customHeight="1">
      <c r="A923" s="2"/>
      <c r="B923" s="2"/>
      <c r="C923" s="2"/>
      <c r="D923" s="2"/>
      <c r="E923" s="2"/>
      <c r="F923" s="2"/>
    </row>
    <row r="924" ht="15.75" customHeight="1">
      <c r="A924" s="2"/>
      <c r="B924" s="2"/>
      <c r="C924" s="2"/>
      <c r="D924" s="2"/>
      <c r="E924" s="2"/>
      <c r="F924" s="2"/>
    </row>
    <row r="925" ht="15.75" customHeight="1">
      <c r="A925" s="2"/>
      <c r="B925" s="2"/>
      <c r="C925" s="2"/>
      <c r="D925" s="2"/>
      <c r="E925" s="2"/>
      <c r="F925" s="2"/>
    </row>
    <row r="926" ht="15.75" customHeight="1">
      <c r="A926" s="2"/>
      <c r="B926" s="2"/>
      <c r="C926" s="2"/>
      <c r="D926" s="2"/>
      <c r="E926" s="2"/>
      <c r="F926" s="2"/>
    </row>
    <row r="927" ht="15.75" customHeight="1">
      <c r="A927" s="2"/>
      <c r="B927" s="2"/>
      <c r="C927" s="2"/>
      <c r="D927" s="2"/>
      <c r="E927" s="2"/>
      <c r="F927" s="2"/>
    </row>
    <row r="928" ht="15.75" customHeight="1">
      <c r="A928" s="2"/>
      <c r="B928" s="2"/>
      <c r="C928" s="2"/>
      <c r="D928" s="2"/>
      <c r="E928" s="2"/>
      <c r="F928" s="2"/>
    </row>
    <row r="929" ht="15.75" customHeight="1">
      <c r="A929" s="2"/>
      <c r="B929" s="2"/>
      <c r="C929" s="2"/>
      <c r="D929" s="2"/>
      <c r="E929" s="2"/>
      <c r="F929" s="2"/>
    </row>
    <row r="930" ht="15.75" customHeight="1">
      <c r="A930" s="2"/>
      <c r="B930" s="2"/>
      <c r="C930" s="2"/>
      <c r="D930" s="2"/>
      <c r="E930" s="2"/>
      <c r="F930" s="2"/>
    </row>
    <row r="931" ht="15.75" customHeight="1">
      <c r="A931" s="2"/>
      <c r="B931" s="2"/>
      <c r="C931" s="2"/>
      <c r="D931" s="2"/>
      <c r="E931" s="2"/>
      <c r="F931" s="2"/>
    </row>
    <row r="932" ht="15.75" customHeight="1">
      <c r="A932" s="2"/>
      <c r="B932" s="2"/>
      <c r="C932" s="2"/>
      <c r="D932" s="2"/>
      <c r="E932" s="2"/>
      <c r="F932" s="2"/>
    </row>
    <row r="933" ht="15.75" customHeight="1">
      <c r="A933" s="2"/>
      <c r="B933" s="2"/>
      <c r="C933" s="2"/>
      <c r="D933" s="2"/>
      <c r="E933" s="2"/>
      <c r="F933" s="2"/>
    </row>
    <row r="934" ht="15.75" customHeight="1">
      <c r="A934" s="2"/>
      <c r="B934" s="2"/>
      <c r="C934" s="2"/>
      <c r="D934" s="2"/>
      <c r="E934" s="2"/>
      <c r="F934" s="2"/>
    </row>
    <row r="935" ht="15.75" customHeight="1">
      <c r="A935" s="2"/>
      <c r="B935" s="2"/>
      <c r="C935" s="2"/>
      <c r="D935" s="2"/>
      <c r="E935" s="2"/>
      <c r="F935" s="2"/>
    </row>
    <row r="936" ht="15.75" customHeight="1">
      <c r="A936" s="2"/>
      <c r="B936" s="2"/>
      <c r="C936" s="2"/>
      <c r="D936" s="2"/>
      <c r="E936" s="2"/>
      <c r="F936" s="2"/>
    </row>
    <row r="937" ht="15.75" customHeight="1">
      <c r="A937" s="2"/>
      <c r="B937" s="2"/>
      <c r="C937" s="2"/>
      <c r="D937" s="2"/>
      <c r="E937" s="2"/>
      <c r="F937" s="2"/>
    </row>
    <row r="938" ht="15.75" customHeight="1">
      <c r="A938" s="2"/>
      <c r="B938" s="2"/>
      <c r="C938" s="2"/>
      <c r="D938" s="2"/>
      <c r="E938" s="2"/>
      <c r="F938" s="2"/>
    </row>
    <row r="939" ht="15.75" customHeight="1">
      <c r="A939" s="2"/>
      <c r="B939" s="2"/>
      <c r="C939" s="2"/>
      <c r="D939" s="2"/>
      <c r="E939" s="2"/>
      <c r="F939" s="2"/>
    </row>
    <row r="940" ht="15.75" customHeight="1">
      <c r="A940" s="2"/>
      <c r="B940" s="2"/>
      <c r="C940" s="2"/>
      <c r="D940" s="2"/>
      <c r="E940" s="2"/>
      <c r="F940" s="2"/>
    </row>
    <row r="941" ht="15.75" customHeight="1">
      <c r="A941" s="2"/>
      <c r="B941" s="2"/>
      <c r="C941" s="2"/>
      <c r="D941" s="2"/>
      <c r="E941" s="2"/>
      <c r="F941" s="2"/>
    </row>
    <row r="942" ht="15.75" customHeight="1">
      <c r="A942" s="2"/>
      <c r="B942" s="2"/>
      <c r="C942" s="2"/>
      <c r="D942" s="2"/>
      <c r="E942" s="2"/>
      <c r="F942" s="2"/>
    </row>
    <row r="943" ht="15.75" customHeight="1">
      <c r="A943" s="2"/>
      <c r="B943" s="2"/>
      <c r="C943" s="2"/>
      <c r="D943" s="2"/>
      <c r="E943" s="2"/>
      <c r="F943" s="2"/>
    </row>
    <row r="944" ht="15.75" customHeight="1">
      <c r="A944" s="2"/>
      <c r="B944" s="2"/>
      <c r="C944" s="2"/>
      <c r="D944" s="2"/>
      <c r="E944" s="2"/>
      <c r="F944" s="2"/>
    </row>
    <row r="945" ht="15.75" customHeight="1">
      <c r="A945" s="2"/>
      <c r="B945" s="2"/>
      <c r="C945" s="2"/>
      <c r="D945" s="2"/>
      <c r="E945" s="2"/>
      <c r="F945" s="2"/>
    </row>
    <row r="946" ht="15.75" customHeight="1">
      <c r="A946" s="2"/>
      <c r="B946" s="2"/>
      <c r="C946" s="2"/>
      <c r="D946" s="2"/>
      <c r="E946" s="2"/>
      <c r="F946" s="2"/>
    </row>
    <row r="947" ht="15.75" customHeight="1">
      <c r="A947" s="2"/>
      <c r="B947" s="2"/>
      <c r="C947" s="2"/>
      <c r="D947" s="2"/>
      <c r="E947" s="2"/>
      <c r="F947" s="2"/>
    </row>
    <row r="948" ht="15.75" customHeight="1">
      <c r="A948" s="2"/>
      <c r="B948" s="2"/>
      <c r="C948" s="2"/>
      <c r="D948" s="2"/>
      <c r="E948" s="2"/>
      <c r="F948" s="2"/>
    </row>
    <row r="949" ht="15.75" customHeight="1">
      <c r="A949" s="2"/>
      <c r="B949" s="2"/>
      <c r="C949" s="2"/>
      <c r="D949" s="2"/>
      <c r="E949" s="2"/>
      <c r="F949" s="2"/>
    </row>
    <row r="950" ht="15.75" customHeight="1">
      <c r="A950" s="2"/>
      <c r="B950" s="2"/>
      <c r="C950" s="2"/>
      <c r="D950" s="2"/>
      <c r="E950" s="2"/>
      <c r="F950" s="2"/>
    </row>
    <row r="951" ht="15.75" customHeight="1">
      <c r="A951" s="2"/>
      <c r="B951" s="2"/>
      <c r="C951" s="2"/>
      <c r="D951" s="2"/>
      <c r="E951" s="2"/>
      <c r="F951" s="2"/>
    </row>
    <row r="952" ht="15.75" customHeight="1">
      <c r="A952" s="2"/>
      <c r="B952" s="2"/>
      <c r="C952" s="2"/>
      <c r="D952" s="2"/>
      <c r="E952" s="2"/>
      <c r="F952" s="2"/>
    </row>
    <row r="953" ht="15.75" customHeight="1">
      <c r="A953" s="2"/>
      <c r="B953" s="2"/>
      <c r="C953" s="2"/>
      <c r="D953" s="2"/>
      <c r="E953" s="2"/>
      <c r="F953" s="2"/>
    </row>
    <row r="954" ht="15.75" customHeight="1">
      <c r="A954" s="2"/>
      <c r="B954" s="2"/>
      <c r="C954" s="2"/>
      <c r="D954" s="2"/>
      <c r="E954" s="2"/>
      <c r="F954" s="2"/>
    </row>
    <row r="955" ht="15.75" customHeight="1">
      <c r="A955" s="2"/>
      <c r="B955" s="2"/>
      <c r="C955" s="2"/>
      <c r="D955" s="2"/>
      <c r="E955" s="2"/>
      <c r="F955" s="2"/>
    </row>
    <row r="956" ht="15.75" customHeight="1">
      <c r="A956" s="2"/>
      <c r="B956" s="2"/>
      <c r="C956" s="2"/>
      <c r="D956" s="2"/>
      <c r="E956" s="2"/>
      <c r="F956" s="2"/>
    </row>
    <row r="957" ht="15.75" customHeight="1">
      <c r="A957" s="2"/>
      <c r="B957" s="2"/>
      <c r="C957" s="2"/>
      <c r="D957" s="2"/>
      <c r="E957" s="2"/>
      <c r="F957" s="2"/>
    </row>
    <row r="958" ht="15.75" customHeight="1">
      <c r="A958" s="2"/>
      <c r="B958" s="2"/>
      <c r="C958" s="2"/>
      <c r="D958" s="2"/>
      <c r="E958" s="2"/>
      <c r="F958" s="2"/>
    </row>
    <row r="959" ht="15.75" customHeight="1">
      <c r="A959" s="2"/>
      <c r="B959" s="2"/>
      <c r="C959" s="2"/>
      <c r="D959" s="2"/>
      <c r="E959" s="2"/>
      <c r="F959" s="2"/>
    </row>
    <row r="960" ht="15.75" customHeight="1">
      <c r="A960" s="2"/>
      <c r="B960" s="2"/>
      <c r="C960" s="2"/>
      <c r="D960" s="2"/>
      <c r="E960" s="2"/>
      <c r="F960" s="2"/>
    </row>
    <row r="961" ht="15.75" customHeight="1">
      <c r="A961" s="2"/>
      <c r="B961" s="2"/>
      <c r="C961" s="2"/>
      <c r="D961" s="2"/>
      <c r="E961" s="2"/>
      <c r="F961" s="2"/>
    </row>
    <row r="962" ht="15.75" customHeight="1">
      <c r="A962" s="2"/>
      <c r="B962" s="2"/>
      <c r="C962" s="2"/>
      <c r="D962" s="2"/>
      <c r="E962" s="2"/>
      <c r="F962" s="2"/>
    </row>
    <row r="963" ht="15.75" customHeight="1">
      <c r="A963" s="2"/>
      <c r="B963" s="2"/>
      <c r="C963" s="2"/>
      <c r="D963" s="2"/>
      <c r="E963" s="2"/>
      <c r="F963" s="2"/>
    </row>
    <row r="964" ht="15.75" customHeight="1">
      <c r="A964" s="2"/>
      <c r="B964" s="2"/>
      <c r="C964" s="2"/>
      <c r="D964" s="2"/>
      <c r="E964" s="2"/>
      <c r="F964" s="2"/>
    </row>
    <row r="965" ht="15.75" customHeight="1">
      <c r="A965" s="2"/>
      <c r="B965" s="2"/>
      <c r="C965" s="2"/>
      <c r="D965" s="2"/>
      <c r="E965" s="2"/>
      <c r="F965" s="2"/>
    </row>
    <row r="966" ht="15.75" customHeight="1">
      <c r="A966" s="2"/>
      <c r="B966" s="2"/>
      <c r="C966" s="2"/>
      <c r="D966" s="2"/>
      <c r="E966" s="2"/>
      <c r="F966" s="2"/>
    </row>
    <row r="967" ht="15.75" customHeight="1">
      <c r="A967" s="2"/>
      <c r="B967" s="2"/>
      <c r="C967" s="2"/>
      <c r="D967" s="2"/>
      <c r="E967" s="2"/>
      <c r="F967" s="2"/>
    </row>
    <row r="968" ht="15.75" customHeight="1">
      <c r="A968" s="2"/>
      <c r="B968" s="2"/>
      <c r="C968" s="2"/>
      <c r="D968" s="2"/>
      <c r="E968" s="2"/>
      <c r="F968" s="2"/>
    </row>
    <row r="969" ht="15.75" customHeight="1">
      <c r="A969" s="2"/>
      <c r="B969" s="2"/>
      <c r="C969" s="2"/>
      <c r="D969" s="2"/>
      <c r="E969" s="2"/>
      <c r="F969" s="2"/>
    </row>
    <row r="970" ht="15.75" customHeight="1">
      <c r="A970" s="2"/>
      <c r="B970" s="2"/>
      <c r="C970" s="2"/>
      <c r="D970" s="2"/>
      <c r="E970" s="2"/>
      <c r="F970" s="2"/>
    </row>
    <row r="971" ht="15.75" customHeight="1">
      <c r="A971" s="2"/>
      <c r="B971" s="2"/>
      <c r="C971" s="2"/>
      <c r="D971" s="2"/>
      <c r="E971" s="2"/>
      <c r="F971" s="2"/>
    </row>
    <row r="972" ht="15.75" customHeight="1">
      <c r="A972" s="2"/>
      <c r="B972" s="2"/>
      <c r="C972" s="2"/>
      <c r="D972" s="2"/>
      <c r="E972" s="2"/>
      <c r="F972" s="2"/>
    </row>
    <row r="973" ht="15.75" customHeight="1">
      <c r="A973" s="2"/>
      <c r="B973" s="2"/>
      <c r="C973" s="2"/>
      <c r="D973" s="2"/>
      <c r="E973" s="2"/>
      <c r="F973" s="2"/>
    </row>
    <row r="974" ht="15.75" customHeight="1">
      <c r="A974" s="2"/>
      <c r="B974" s="2"/>
      <c r="C974" s="2"/>
      <c r="D974" s="2"/>
      <c r="E974" s="2"/>
      <c r="F974" s="2"/>
    </row>
    <row r="975" ht="15.75" customHeight="1">
      <c r="A975" s="2"/>
      <c r="B975" s="2"/>
      <c r="C975" s="2"/>
      <c r="D975" s="2"/>
      <c r="E975" s="2"/>
      <c r="F975" s="2"/>
    </row>
    <row r="976" ht="15.75" customHeight="1">
      <c r="A976" s="2"/>
      <c r="B976" s="2"/>
      <c r="C976" s="2"/>
      <c r="D976" s="2"/>
      <c r="E976" s="2"/>
      <c r="F976" s="2"/>
    </row>
    <row r="977" ht="15.75" customHeight="1">
      <c r="A977" s="2"/>
      <c r="B977" s="2"/>
      <c r="C977" s="2"/>
      <c r="D977" s="2"/>
      <c r="E977" s="2"/>
      <c r="F977" s="2"/>
    </row>
  </sheetData>
  <hyperlinks>
    <hyperlink r:id="rId1" ref="A18"/>
  </hyperlinks>
  <printOptions/>
  <pageMargins bottom="0.75" footer="0.0" header="0.0" left="0.7" right="0.7" top="0.75"/>
  <pageSetup orientation="landscape"/>
  <drawing r:id="rId2"/>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4.0" topLeftCell="A15" activePane="bottomLeft" state="frozen"/>
      <selection activeCell="B16" sqref="B16" pane="bottomLeft"/>
    </sheetView>
  </sheetViews>
  <sheetFormatPr customHeight="1" defaultColWidth="14.43" defaultRowHeight="15.0"/>
  <cols>
    <col customWidth="1" min="1" max="1" width="45.0"/>
    <col customWidth="1" min="2" max="3" width="55.0"/>
    <col customWidth="1" min="4" max="4" width="30.0"/>
    <col customWidth="1" min="5" max="5" width="14.0"/>
    <col customWidth="1" min="6" max="6" width="50.0"/>
    <col customWidth="1" min="7" max="26" width="8.71"/>
  </cols>
  <sheetData>
    <row r="1" ht="21.75" customHeight="1">
      <c r="A1" s="228" t="s">
        <v>640</v>
      </c>
      <c r="B1" s="2"/>
      <c r="C1" s="2"/>
      <c r="D1" s="2"/>
      <c r="E1" s="2"/>
      <c r="F1" s="2"/>
    </row>
    <row r="2">
      <c r="A2" s="6" t="s">
        <v>641</v>
      </c>
      <c r="B2" s="2"/>
      <c r="C2" s="2"/>
      <c r="D2" s="2"/>
      <c r="E2" s="2"/>
      <c r="F2" s="2"/>
    </row>
    <row r="3">
      <c r="A3" s="6"/>
      <c r="B3" s="2"/>
      <c r="C3" s="2"/>
      <c r="D3" s="2"/>
      <c r="E3" s="2"/>
      <c r="F3" s="2"/>
    </row>
    <row r="4">
      <c r="A4" s="229" t="s">
        <v>642</v>
      </c>
      <c r="B4" s="2"/>
      <c r="C4" s="2"/>
      <c r="D4" s="2"/>
      <c r="E4" s="2"/>
      <c r="F4" s="2"/>
    </row>
    <row r="5">
      <c r="A5" s="6" t="s">
        <v>643</v>
      </c>
      <c r="B5" s="2"/>
      <c r="C5" s="2"/>
      <c r="D5" s="2"/>
      <c r="E5" s="2"/>
      <c r="F5" s="2"/>
    </row>
    <row r="6">
      <c r="A6" s="6" t="s">
        <v>644</v>
      </c>
      <c r="B6" s="2"/>
      <c r="C6" s="2"/>
      <c r="D6" s="2"/>
      <c r="E6" s="2"/>
      <c r="F6" s="2"/>
    </row>
    <row r="7">
      <c r="A7" s="6"/>
      <c r="B7" s="2"/>
      <c r="C7" s="2"/>
      <c r="D7" s="2"/>
      <c r="E7" s="2"/>
      <c r="F7" s="2"/>
    </row>
    <row r="8">
      <c r="A8" s="229" t="s">
        <v>645</v>
      </c>
      <c r="B8" s="2"/>
      <c r="C8" s="2"/>
      <c r="D8" s="2"/>
      <c r="E8" s="2"/>
      <c r="F8" s="2"/>
    </row>
    <row r="9">
      <c r="A9" s="6" t="s">
        <v>646</v>
      </c>
      <c r="B9" s="2"/>
      <c r="C9" s="2"/>
      <c r="D9" s="2"/>
      <c r="E9" s="2"/>
      <c r="F9" s="2"/>
    </row>
    <row r="10">
      <c r="A10" s="6" t="s">
        <v>647</v>
      </c>
      <c r="B10" s="2"/>
      <c r="C10" s="2"/>
      <c r="D10" s="2"/>
      <c r="E10" s="2"/>
      <c r="F10" s="2"/>
    </row>
    <row r="11">
      <c r="A11" s="6"/>
      <c r="B11" s="2"/>
      <c r="C11" s="2"/>
      <c r="D11" s="2"/>
      <c r="E11" s="2"/>
      <c r="F11" s="2"/>
    </row>
    <row r="12">
      <c r="A12" s="229" t="s">
        <v>648</v>
      </c>
      <c r="B12" s="2"/>
      <c r="C12" s="2"/>
      <c r="D12" s="2"/>
      <c r="E12" s="2"/>
      <c r="F12" s="2"/>
    </row>
    <row r="13">
      <c r="A13" s="6" t="s">
        <v>649</v>
      </c>
      <c r="B13" s="2"/>
      <c r="C13" s="2"/>
      <c r="D13" s="2"/>
      <c r="E13" s="2"/>
      <c r="F13" s="2"/>
    </row>
    <row r="14">
      <c r="A14" s="230" t="s">
        <v>412</v>
      </c>
      <c r="B14" s="230" t="s">
        <v>413</v>
      </c>
      <c r="C14" s="230" t="s">
        <v>414</v>
      </c>
      <c r="D14" s="230" t="s">
        <v>415</v>
      </c>
      <c r="E14" s="230" t="s">
        <v>416</v>
      </c>
      <c r="F14" s="230" t="s">
        <v>417</v>
      </c>
    </row>
    <row r="15">
      <c r="A15" s="11" t="str">
        <f>S04_PARAMETERS!A2</f>
        <v>PRICE_PER_KG</v>
      </c>
      <c r="B15" s="231">
        <f>S04_PARAMETERS!B2</f>
        <v>5.56</v>
      </c>
      <c r="C15" s="232" t="str">
        <f>S04_PARAMETERS!C2</f>
        <v>€/kg</v>
      </c>
      <c r="D15" s="11" t="str">
        <f>S04_PARAMETERS!D2</f>
        <v>Nibud &amp; Voedingscentrum (2024)</v>
      </c>
      <c r="E15" s="232" t="str">
        <f>S04_PARAMETERS!E2</f>
        <v>PC-1</v>
      </c>
      <c r="F15" s="11" t="str">
        <f>S04_PARAMETERS!F2</f>
        <v>Minimale kosten warme maaltijd en referentievoedingen</v>
      </c>
    </row>
    <row r="16">
      <c r="A16" s="11" t="str">
        <f>S04_PARAMETERS!A3</f>
        <v>PRICE_PER_MEAL</v>
      </c>
      <c r="B16" s="231">
        <f>S04_PARAMETERS!B3</f>
        <v>2.63</v>
      </c>
      <c r="C16" s="232" t="str">
        <f>S04_PARAMETERS!C3</f>
        <v>€/maaltijd</v>
      </c>
      <c r="D16" s="11" t="str">
        <f>S04_PARAMETERS!D3</f>
        <v>Nibud &amp; Voedingscentrum (2024)</v>
      </c>
      <c r="E16" s="232" t="str">
        <f>S04_PARAMETERS!E3</f>
        <v>PC-2</v>
      </c>
      <c r="F16" s="11" t="str">
        <f>S04_PARAMETERS!F3</f>
        <v>Minimale kosten warme maaltijd</v>
      </c>
    </row>
    <row r="17">
      <c r="A17" s="11" t="str">
        <f>S04_PARAMETERS!A4</f>
        <v>SCHOOLMEAL_PER_LEARNER</v>
      </c>
      <c r="B17" s="231">
        <f>S04_PARAMETERS!B4</f>
        <v>421</v>
      </c>
      <c r="C17" s="232" t="str">
        <f>S04_PARAMETERS!C4</f>
        <v>€/leerling·jaar</v>
      </c>
      <c r="D17" s="11" t="str">
        <f>S04_PARAMETERS!D4</f>
        <v>Nibud &amp; Voedingscentrum (2024)</v>
      </c>
      <c r="E17" s="232" t="str">
        <f>S04_PARAMETERS!E4</f>
        <v>PC-3</v>
      </c>
      <c r="F17" s="11" t="str">
        <f>S04_PARAMETERS!F4</f>
        <v>Schoolmaaltijden (40 weken × 4 maaltijden/week)</v>
      </c>
    </row>
    <row r="18">
      <c r="A18" s="11" t="str">
        <f>S04_PARAMETERS!A5</f>
        <v>BESTAANS_VALUE_PER_MEAL</v>
      </c>
      <c r="B18" s="233">
        <f>S04_PARAMETERS!B5</f>
        <v>2790</v>
      </c>
      <c r="C18" s="232" t="str">
        <f>S04_PARAMETERS!C5</f>
        <v>€/hh/week·jaar</v>
      </c>
      <c r="D18" s="11" t="str">
        <f>S04_PARAMETERS!D5</f>
        <v>Nibud &amp; UWV</v>
      </c>
      <c r="E18" s="232" t="str">
        <f>S04_PARAMETERS!E5</f>
        <v>PC- 26</v>
      </c>
      <c r="F18" s="234" t="str">
        <f>S04_PARAMETERS!F5</f>
        <v>Lagere inkomens besteden ~14–19 % van hun budget aan voedinglongreads.cbs.nlstatbel.fgov.be; de bestaanszekerheidsbegroting bedraagt 1 750 €/hh/jaar</v>
      </c>
    </row>
    <row r="19">
      <c r="A19" s="11" t="str">
        <f>S04_PARAMETERS!A6</f>
        <v>RESTVALUE_PER_KG</v>
      </c>
      <c r="B19" s="231">
        <f>S04_PARAMETERS!B6</f>
        <v>2</v>
      </c>
      <c r="C19" s="232" t="str">
        <f>S04_PARAMETERS!C6</f>
        <v>€/kg</v>
      </c>
      <c r="D19" s="11" t="str">
        <f>S04_PARAMETERS!D6</f>
        <v>RIVM &amp; Wageningen UR</v>
      </c>
      <c r="E19" s="232" t="str">
        <f>S04_PARAMETERS!E6</f>
        <v>PC- 5</v>
      </c>
      <c r="F19" s="11" t="str">
        <f>S04_PARAMETERS!F6</f>
        <v>Studies voedselverspilling; conservatieve restwaarde</v>
      </c>
    </row>
    <row r="20">
      <c r="A20" s="11" t="str">
        <f>S04_PARAMETERS!A7</f>
        <v>CO2_FACTOR_KG_PER_KGFOOD</v>
      </c>
      <c r="B20" s="231">
        <f>S04_PARAMETERS!B7</f>
        <v>2.5</v>
      </c>
      <c r="C20" s="232" t="str">
        <f>S04_PARAMETERS!C7</f>
        <v>kg CO2/kg voedsel</v>
      </c>
      <c r="D20" s="11" t="str">
        <f>S04_PARAMETERS!D7</f>
        <v>RIVM</v>
      </c>
      <c r="E20" s="232" t="str">
        <f>S04_PARAMETERS!E7</f>
        <v>PC-6</v>
      </c>
      <c r="F20" s="11" t="str">
        <f>S04_PARAMETERS!F7</f>
        <v>Gemiddelde uitstoot per kg voedsel</v>
      </c>
    </row>
    <row r="21" ht="15.75" customHeight="1">
      <c r="A21" s="11" t="str">
        <f>S04_PARAMETERS!A8</f>
        <v>CO2_PRICE_PER_TON</v>
      </c>
      <c r="B21" s="231">
        <f>S04_PARAMETERS!B8</f>
        <v>250</v>
      </c>
      <c r="C21" s="232" t="str">
        <f>S04_PARAMETERS!C8</f>
        <v>€/ton CO₂</v>
      </c>
      <c r="D21" s="11" t="str">
        <f>S04_PARAMETERS!D8</f>
        <v>CE Delft (2021)</v>
      </c>
      <c r="E21" s="232" t="str">
        <f>S04_PARAMETERS!E8</f>
        <v>PC-7</v>
      </c>
      <c r="F21" s="11" t="str">
        <f>S04_PARAMETERS!F8</f>
        <v>Sociale kostprijs CO₂</v>
      </c>
    </row>
    <row r="22" ht="15.75" customHeight="1">
      <c r="A22" s="11" t="str">
        <f>S04_PARAMETERS!A9</f>
        <v>ACTIVATION_PER_VOL</v>
      </c>
      <c r="B22" s="231">
        <f>S04_PARAMETERS!B9</f>
        <v>3500</v>
      </c>
      <c r="C22" s="232" t="str">
        <f>S04_PARAMETERS!C9</f>
        <v>€/vrijwilliger·jaar</v>
      </c>
      <c r="D22" s="11" t="str">
        <f>S04_PARAMETERS!D9</f>
        <v>SenseGuide; Uilenspel; Oranjefonds; NOV; VCA; UNV; Volunteers Malta; Idealist; Understanding Society</v>
      </c>
      <c r="E22" s="232" t="str">
        <f>S04_PARAMETERS!E9</f>
        <v>PC-10</v>
      </c>
      <c r="F22" s="11" t="str">
        <f>S04_PARAMETERS!F9</f>
        <v>Vrijwilligerswerk vergroot zelfvertrouwen, ontwikkelt nieuwe vaardigheden, verbetert mentale gezondheid en vergroot netwerken. Werkgevers zien vrijwilligerservaring als een sterk signaal; sollicitanten met vrijwilligerswerk worden 33 % vaker uitgenodigd voor een gesprek. Professionals die vrijwilligerswerk doen verdienen gemiddeld ongeveer € 2 300 extra per jaar. In combinatie met een welbevindenverbetering van ca. 0,05 QALY (≈ € 1 000–4 000), resulteert dit in een totale maatschappelijke waarde van circa € 3 500 per vrijwilliger per jaar.</v>
      </c>
    </row>
    <row r="23" ht="15.75" customHeight="1">
      <c r="A23" s="11" t="str">
        <f>S04_PARAMETERS!A10</f>
        <v>VANGNET_PER_CASE</v>
      </c>
      <c r="B23" s="231">
        <f>S04_PARAMETERS!B10</f>
        <v>1750</v>
      </c>
      <c r="C23" s="232" t="str">
        <f>S04_PARAMETERS!C10</f>
        <v>€/casus</v>
      </c>
      <c r="D23" s="11" t="str">
        <f>S04_PARAMETERS!D10</f>
        <v>Trimbos &amp; CPB/PBL</v>
      </c>
      <c r="E23" s="232" t="str">
        <f>S04_PARAMETERS!E10</f>
        <v>PC-9</v>
      </c>
      <c r="F23" s="11" t="str">
        <f>S04_PARAMETERS!F10</f>
        <v>Gemiddelde kosten sociale/psychische hulpverlening</v>
      </c>
    </row>
    <row r="24" ht="15.75" customHeight="1">
      <c r="A24" s="11" t="str">
        <f>S04_PARAMETERS!A11</f>
        <v>HEALTH_QALY_VALUE_MEAL</v>
      </c>
      <c r="B24" s="231">
        <f>S04_PARAMETERS!B11</f>
        <v>50000</v>
      </c>
      <c r="C24" s="232" t="str">
        <f>S04_PARAMETERS!C11</f>
        <v>€/QALY</v>
      </c>
      <c r="D24" s="11" t="str">
        <f>S04_PARAMETERS!D11</f>
        <v>ZIN; ZonMw</v>
      </c>
      <c r="E24" s="232" t="str">
        <f>S04_PARAMETERS!E11</f>
        <v/>
      </c>
      <c r="F24" s="11" t="str">
        <f>S04_PARAMETERS!F11</f>
        <v>Centrale werkwaarde. ZIN geeft bandbreedte 20k/50k/80k; ZonMw adviseert voor preventie €50.000/QALY zolang er geen nieuw bedrag is vastgesteld.</v>
      </c>
    </row>
    <row r="25" ht="15.75" customHeight="1">
      <c r="A25" s="11" t="str">
        <f>S04_PARAMETERS!A12</f>
        <v>SOCIETAL_CASE_VALUE</v>
      </c>
      <c r="B25" s="231">
        <f>S04_PARAMETERS!B12</f>
        <v>3000</v>
      </c>
      <c r="C25" s="232" t="str">
        <f>S04_PARAMETERS!C12</f>
        <v>€/casus</v>
      </c>
      <c r="D25" s="11" t="str">
        <f>S04_PARAMETERS!D12</f>
        <v>SCP &amp; CPB/PBL</v>
      </c>
      <c r="E25" s="232" t="str">
        <f>S04_PARAMETERS!E12</f>
        <v>PC-11</v>
      </c>
      <c r="F25" s="11" t="str">
        <f>S04_PARAMETERS!F12</f>
        <v>Gemiddelde maatschappelijke kosten per casus</v>
      </c>
    </row>
    <row r="26" ht="15.75" customHeight="1">
      <c r="A26" s="11" t="str">
        <f>S04_PARAMETERS!A13</f>
        <v>OVERLAP_BESTED</v>
      </c>
      <c r="B26" s="231">
        <f>S04_PARAMETERS!B13</f>
        <v>0.25</v>
      </c>
      <c r="C26" s="232" t="str">
        <f>S04_PARAMETERS!C13</f>
        <v>%</v>
      </c>
      <c r="D26" s="11" t="str">
        <f>S04_PARAMETERS!D13</f>
        <v>Expertinschatting</v>
      </c>
      <c r="E26" s="232" t="str">
        <f>S04_PARAMETERS!E13</f>
        <v>PC-12</v>
      </c>
      <c r="F26" s="11" t="str">
        <f>S04_PARAMETERS!F13</f>
        <v>Veronderstelde overlap 25%</v>
      </c>
    </row>
    <row r="27" ht="15.75" customHeight="1">
      <c r="A27" s="11" t="str">
        <f>S04_PARAMETERS!A14</f>
        <v>OVERLAP_BESTAANS</v>
      </c>
      <c r="B27" s="231">
        <f>S04_PARAMETERS!B14</f>
        <v>0.3</v>
      </c>
      <c r="C27" s="232" t="str">
        <f>S04_PARAMETERS!C14</f>
        <v>%</v>
      </c>
      <c r="D27" s="11" t="str">
        <f>S04_PARAMETERS!D14</f>
        <v>Expertinschatting</v>
      </c>
      <c r="E27" s="232" t="str">
        <f>S04_PARAMETERS!E14</f>
        <v>PC-13</v>
      </c>
      <c r="F27" s="11" t="str">
        <f>S04_PARAMETERS!F14</f>
        <v>Veronderstelde overlap 30%</v>
      </c>
    </row>
    <row r="28" ht="15.75" customHeight="1">
      <c r="A28" s="11" t="str">
        <f>S04_PARAMETERS!A15</f>
        <v>OVERLAP_GERED</v>
      </c>
      <c r="B28" s="231">
        <f>S04_PARAMETERS!B15</f>
        <v>0</v>
      </c>
      <c r="C28" s="232" t="str">
        <f>S04_PARAMETERS!C15</f>
        <v/>
      </c>
      <c r="D28" s="11" t="str">
        <f>S04_PARAMETERS!D15</f>
        <v>Expertinschatting</v>
      </c>
      <c r="E28" s="232" t="str">
        <f>S04_PARAMETERS!E15</f>
        <v>PC-14</v>
      </c>
      <c r="F28" s="11" t="str">
        <f>S04_PARAMETERS!F15</f>
        <v>Geen overlap verondersteld</v>
      </c>
    </row>
    <row r="29" ht="15.75" customHeight="1">
      <c r="A29" s="11" t="str">
        <f>S04_PARAMETERS!A16</f>
        <v>OVERLAP_CO2</v>
      </c>
      <c r="B29" s="231">
        <f>S04_PARAMETERS!B16</f>
        <v>0</v>
      </c>
      <c r="C29" s="232" t="str">
        <f>S04_PARAMETERS!C16</f>
        <v/>
      </c>
      <c r="D29" s="11" t="str">
        <f>S04_PARAMETERS!D16</f>
        <v>Expertinschatting</v>
      </c>
      <c r="E29" s="232" t="str">
        <f>S04_PARAMETERS!E16</f>
        <v>PC-15</v>
      </c>
      <c r="F29" s="11" t="str">
        <f>S04_PARAMETERS!F16</f>
        <v>Geen overlap verondersteld</v>
      </c>
    </row>
    <row r="30" ht="15.75" customHeight="1">
      <c r="A30" s="11" t="str">
        <f>S04_PARAMETERS!A17</f>
        <v>OVERLAP_ACTIVATION</v>
      </c>
      <c r="B30" s="231">
        <f>S04_PARAMETERS!B17</f>
        <v>125</v>
      </c>
      <c r="C30" s="232" t="str">
        <f>S04_PARAMETERS!C17</f>
        <v>€/vrijwilliger·jaar</v>
      </c>
      <c r="D30" s="11" t="str">
        <f>S04_PARAMETERS!D17</f>
        <v>Expertinschatting</v>
      </c>
      <c r="E30" s="232" t="str">
        <f>S04_PARAMETERS!E17</f>
        <v>PC-16</v>
      </c>
      <c r="F30" s="11" t="str">
        <f>S04_PARAMETERS!F17</f>
        <v>Aangenomen overlapbedrag €125</v>
      </c>
    </row>
    <row r="31" ht="15.75" customHeight="1">
      <c r="A31" s="11" t="str">
        <f>S04_PARAMETERS!A18</f>
        <v>OVERLAP_VANGNET</v>
      </c>
      <c r="B31" s="231">
        <f>S04_PARAMETERS!B18</f>
        <v>325</v>
      </c>
      <c r="C31" s="232" t="str">
        <f>S04_PARAMETERS!C18</f>
        <v>€/casus</v>
      </c>
      <c r="D31" s="11" t="str">
        <f>S04_PARAMETERS!D18</f>
        <v>Expertinschatting</v>
      </c>
      <c r="E31" s="232" t="str">
        <f>S04_PARAMETERS!E18</f>
        <v>PC-17</v>
      </c>
      <c r="F31" s="11" t="str">
        <f>S04_PARAMETERS!F18</f>
        <v>Aangenomen overlapbedrag €325</v>
      </c>
    </row>
    <row r="32" ht="15.75" customHeight="1">
      <c r="A32" s="11" t="str">
        <f>S04_PARAMETERS!A19</f>
        <v>OVERLAP_GEZOND</v>
      </c>
      <c r="B32" s="231">
        <f>S04_PARAMETERS!B19</f>
        <v>0.2</v>
      </c>
      <c r="C32" s="232" t="str">
        <f>S04_PARAMETERS!C19</f>
        <v>%</v>
      </c>
      <c r="D32" s="11" t="str">
        <f>S04_PARAMETERS!D19</f>
        <v>Expertinschatting</v>
      </c>
      <c r="E32" s="232" t="str">
        <f>S04_PARAMETERS!E19</f>
        <v>PC-18</v>
      </c>
      <c r="F32" s="11" t="str">
        <f>S04_PARAMETERS!F19</f>
        <v>Veronderstelde overlap 20%</v>
      </c>
    </row>
    <row r="33" ht="15.75" customHeight="1">
      <c r="A33" s="11" t="str">
        <f>S04_PARAMETERS!A20</f>
        <v>OVERLAP_LASTEN</v>
      </c>
      <c r="B33" s="231">
        <f>S04_PARAMETERS!B20</f>
        <v>0.25</v>
      </c>
      <c r="C33" s="232" t="str">
        <f>S04_PARAMETERS!C20</f>
        <v>%</v>
      </c>
      <c r="D33" s="11" t="str">
        <f>S04_PARAMETERS!D20</f>
        <v>Expertinschatting</v>
      </c>
      <c r="E33" s="232" t="str">
        <f>S04_PARAMETERS!E20</f>
        <v>PC-19</v>
      </c>
      <c r="F33" s="11" t="str">
        <f>S04_PARAMETERS!F20</f>
        <v>Veronderstelde overlap 25%</v>
      </c>
    </row>
    <row r="34" ht="15.75" customHeight="1">
      <c r="A34" s="11" t="str">
        <f>S04_PARAMETERS!A21</f>
        <v>BESTAANS_VALUE_PER_PP</v>
      </c>
      <c r="B34" s="231">
        <f>S04_PARAMETERS!B21</f>
        <v>0</v>
      </c>
      <c r="C34" s="232" t="str">
        <f>S04_PARAMETERS!C21</f>
        <v>€/pers·jaar</v>
      </c>
      <c r="D34" s="11" t="str">
        <f>S04_PARAMETERS!D21</f>
        <v/>
      </c>
      <c r="E34" s="232" t="str">
        <f>S04_PARAMETERS!E21</f>
        <v/>
      </c>
      <c r="F34" s="11" t="str">
        <f>S04_PARAMETERS!F21</f>
        <v>In Amsterdam telt een gezin gemiddeld 1,8 personen</v>
      </c>
    </row>
    <row r="35" ht="15.75" customHeight="1">
      <c r="A35" s="11" t="str">
        <f>S04_PARAMETERS!A22</f>
        <v>X</v>
      </c>
      <c r="B35" s="231">
        <f>S04_PARAMETERS!B22</f>
        <v>1.8</v>
      </c>
      <c r="C35" s="232" t="str">
        <f>S04_PARAMETERS!C22</f>
        <v/>
      </c>
      <c r="D35" s="11" t="str">
        <f>S04_PARAMETERS!D22</f>
        <v/>
      </c>
      <c r="E35" s="232" t="str">
        <f>S04_PARAMETERS!E22</f>
        <v/>
      </c>
      <c r="F35" s="11" t="str">
        <f>S04_PARAMETERS!F22</f>
        <v/>
      </c>
    </row>
    <row r="36" ht="15.75" customHeight="1">
      <c r="A36" s="11" t="str">
        <f>S04_PARAMETERS!A23</f>
        <v/>
      </c>
      <c r="B36" s="231" t="str">
        <f>S04_PARAMETERS!B23</f>
        <v/>
      </c>
      <c r="C36" s="232" t="str">
        <f>S04_PARAMETERS!C23</f>
        <v/>
      </c>
      <c r="D36" s="11" t="str">
        <f>S04_PARAMETERS!D23</f>
        <v/>
      </c>
      <c r="E36" s="232" t="str">
        <f>S04_PARAMETERS!E23</f>
        <v/>
      </c>
      <c r="F36" s="11" t="str">
        <f>S04_PARAMETERS!F23</f>
        <v/>
      </c>
    </row>
    <row r="37" ht="15.75" customHeight="1">
      <c r="A37" s="11" t="str">
        <f>S04_PARAMETERS!A24</f>
        <v>X</v>
      </c>
      <c r="B37" s="231">
        <f>S04_PARAMETERS!B24</f>
        <v>500</v>
      </c>
      <c r="C37" s="232" t="str">
        <f>S04_PARAMETERS!C24</f>
        <v>€/deelnemer</v>
      </c>
      <c r="D37" s="11" t="str">
        <f>S04_PARAMETERS!D24</f>
        <v>Gemeente Amsterdam &amp; MKBA-praktijk</v>
      </c>
      <c r="E37" s="232" t="str">
        <f>S04_PARAMETERS!E24</f>
        <v>PC-21</v>
      </c>
      <c r="F37" s="11" t="str">
        <f>S04_PARAMETERS!F24</f>
        <v>Gezondheidsbevordering via toegang tot groente, maaltijden en educatieve programma’s (conservatieve waardering)</v>
      </c>
    </row>
    <row r="38" ht="15.75" customHeight="1">
      <c r="A38" s="11" t="str">
        <f>S04_PARAMETERS!A25</f>
        <v>X</v>
      </c>
      <c r="B38" s="231">
        <f>S04_PARAMETERS!B25</f>
        <v>12500</v>
      </c>
      <c r="C38" s="232" t="str">
        <f>S04_PARAMETERS!C25</f>
        <v>€ per interventie</v>
      </c>
      <c r="D38" s="11" t="str">
        <f>S04_PARAMETERS!D25</f>
        <v>RIVM/TNO MKBA Preventie 2019</v>
      </c>
      <c r="E38" s="232" t="str">
        <f>S04_PARAMETERS!E25</f>
        <v>PC-22</v>
      </c>
      <c r="F38" s="11" t="str">
        <f>S04_PARAMETERS!F25</f>
        <v>Schatting gezondheidseffecten door toegang tot verse, biologische voeding en voedingseducatie; gebaseerd op 500 €/huishouden</v>
      </c>
    </row>
    <row r="39" ht="15.75" customHeight="1">
      <c r="A39" s="11" t="str">
        <f>S04_PARAMETERS!A26</f>
        <v>X</v>
      </c>
      <c r="B39" s="231">
        <f>S04_PARAMETERS!B26</f>
        <v>500</v>
      </c>
      <c r="C39" s="232" t="str">
        <f>S04_PARAMETERS!C26</f>
        <v>€/deelnemer</v>
      </c>
      <c r="D39" s="11" t="str">
        <f>S04_PARAMETERS!D26</f>
        <v>RIVM Loket Gezond Leven</v>
      </c>
      <c r="E39" s="232" t="str">
        <f>S04_PARAMETERS!E26</f>
        <v>PC-23</v>
      </c>
      <c r="F39" s="11" t="str">
        <f>S04_PARAMETERS!F26</f>
        <v>Structurele toegang tot groente/fruitrijke voeding en sociale structuur; meetbare meerwaarde voor ~300 deelnemers</v>
      </c>
    </row>
    <row r="40" ht="15.75" customHeight="1">
      <c r="A40" s="11" t="str">
        <f>S04_PARAMETERS!A27</f>
        <v>X</v>
      </c>
      <c r="B40" s="231">
        <f>S04_PARAMETERS!B27</f>
        <v>8.1</v>
      </c>
      <c r="C40" s="232" t="str">
        <f>S04_PARAMETERS!C27</f>
        <v>€/QALY p meal</v>
      </c>
      <c r="D40" s="11" t="str">
        <f>S04_PARAMETERS!D27</f>
        <v>ZIN-referentiewaarden + FIM-evidence (MassHealth, Blue Cross NC)</v>
      </c>
      <c r="E40" s="232" t="str">
        <f>S04_PARAMETERS!E27</f>
        <v>PC-24</v>
      </c>
      <c r="F40" s="11" t="str">
        <f>S04_PARAMETERS!F27</f>
        <v>Monetaire gezondheidswaarde per gezonde maaltijd bij NL-referentiewaarde €50.000/QALY en centrale QALY/maaltijd = 0,000162 (mix 70% algemeen / 30% hoog-risico). Bandbreedte: €3,24 (bij €20k/QALY &amp; 0,000162) tot €12,96 (bij €80k/QALY &amp; 0,000162).</v>
      </c>
    </row>
    <row r="41" ht="15.75" customHeight="1">
      <c r="A41" s="11" t="str">
        <f>S04_PARAMETERS!A28</f>
        <v/>
      </c>
      <c r="B41" s="231" t="str">
        <f>S04_PARAMETERS!B28</f>
        <v/>
      </c>
      <c r="C41" s="235" t="str">
        <f>S04_PARAMETERS!C28</f>
        <v/>
      </c>
      <c r="D41" s="11" t="str">
        <f>S04_PARAMETERS!D28</f>
        <v/>
      </c>
      <c r="E41" s="232" t="str">
        <f>S04_PARAMETERS!E28</f>
        <v/>
      </c>
      <c r="F41" s="11" t="str">
        <f>S04_PARAMETERS!F28</f>
        <v/>
      </c>
    </row>
    <row r="42" ht="15.75" customHeight="1">
      <c r="A42" s="11" t="str">
        <f>S04_PARAMETERS!A29</f>
        <v>HEALTH_QALY_VALUE_MEAL_X</v>
      </c>
      <c r="B42" s="236">
        <f>S04_PARAMETERS!B29</f>
        <v>0.000162</v>
      </c>
      <c r="C42" s="232" t="str">
        <f>S04_PARAMETERS!C29</f>
        <v>QALY/maaltijd</v>
      </c>
      <c r="D42" s="11" t="str">
        <f>S04_PARAMETERS!D29</f>
        <v>FIM-literatuur (MTM): JAMA Netw Open 2022; Health Affairs 2024–25; Tufts 2023 (model-afleiding)</v>
      </c>
      <c r="E42" s="232">
        <f>S04_PARAMETERS!E29</f>
        <v>25</v>
      </c>
      <c r="F42" s="11" t="str">
        <f>S04_PARAMETERS!F29</f>
        <v>Modelaannname voor hoog-risico doelgroep (medically tailored meals). Geijkt op studies die MTM als kosteneffectief/kostenbesparend laten zien en QALY als uitkomst hanteren</v>
      </c>
    </row>
    <row r="43" ht="15.75" customHeight="1">
      <c r="A43" s="11" t="str">
        <f>S04_PARAMETERS!A30</f>
        <v>X</v>
      </c>
      <c r="B43" s="231">
        <f>S04_PARAMETERS!B30</f>
        <v>8.1</v>
      </c>
      <c r="C43" s="232" t="str">
        <f>S04_PARAMETERS!C30</f>
        <v>€ per gezonde maaltijd (waarde)</v>
      </c>
      <c r="D43" s="11" t="str">
        <f>S04_PARAMETERS!D30</f>
        <v>Afleiding uit bovenstaande</v>
      </c>
      <c r="E43" s="232" t="str">
        <f>S04_PARAMETERS!E30</f>
        <v>-</v>
      </c>
      <c r="F43" s="11" t="str">
        <f>S04_PARAMETERS!F30</f>
        <v>Monetaire gezondheidswaarde per gezonde maaltijd bij NL-referentiewaarde €50.000/QALY en centrale QALY/maaltijd = 0,000162 (mix 70% algemeen / 30% hoog-risico). Bandbreedte: €3,24 (bij €20k/QALY &amp; 0,000162) tot €12,96 (bij €80k/QALY &amp; 0,000162).</v>
      </c>
    </row>
    <row r="44" ht="15.75" customHeight="1">
      <c r="A44" s="11" t="str">
        <f>S04_PARAMETERS!A31</f>
        <v>X</v>
      </c>
      <c r="B44" s="231">
        <f>S04_PARAMETERS!B31</f>
        <v>15000</v>
      </c>
      <c r="C44" s="232" t="str">
        <f>S04_PARAMETERS!C31</f>
        <v>€/QALY</v>
      </c>
      <c r="D44" s="11" t="str">
        <f>S04_PARAMETERS!D31</f>
        <v>RIVM</v>
      </c>
      <c r="E44" s="232" t="str">
        <f>S04_PARAMETERS!E31</f>
        <v>-</v>
      </c>
      <c r="F44" s="11" t="str">
        <f>S04_PARAMETERS!F31</f>
        <v>QALY-richtwaarde (RIVM)</v>
      </c>
    </row>
    <row r="45" ht="15.75" customHeight="1">
      <c r="A45" s="11" t="str">
        <f>S04_PARAMETERS!A32</f>
        <v>X</v>
      </c>
      <c r="B45" s="231">
        <f>S04_PARAMETERS!B32</f>
        <v>20000</v>
      </c>
      <c r="C45" s="232" t="str">
        <f>S04_PARAMETERS!C32</f>
        <v>€/QALY</v>
      </c>
      <c r="D45" s="11" t="str">
        <f>S04_PARAMETERS!D32</f>
        <v>Zorginstituut Nederland (ZIN)</v>
      </c>
      <c r="E45" s="232" t="str">
        <f>S04_PARAMETERS!E32</f>
        <v>-</v>
      </c>
      <c r="F45" s="11" t="str">
        <f>S04_PARAMETERS!F32</f>
        <v>Referentiewaarde bij lage ziektelast; vastgelegd in het ZIN-beoordelingskader (26-11-2024).</v>
      </c>
    </row>
    <row r="46" ht="15.75" customHeight="1">
      <c r="A46" s="11" t="str">
        <f>S04_PARAMETERS!A33</f>
        <v>X</v>
      </c>
      <c r="B46" s="231">
        <f>S04_PARAMETERS!B33</f>
        <v>50000</v>
      </c>
      <c r="C46" s="232" t="str">
        <f>S04_PARAMETERS!C33</f>
        <v>€/QALY</v>
      </c>
      <c r="D46" s="11" t="str">
        <f>S04_PARAMETERS!D33</f>
        <v>ZIN; ZonMw</v>
      </c>
      <c r="E46" s="232" t="str">
        <f>S04_PARAMETERS!E33</f>
        <v>-</v>
      </c>
      <c r="F46" s="11" t="str">
        <f>S04_PARAMETERS!F33</f>
        <v>Centrale werkwaarde. ZIN geeft bandbreedte 20k/50k/80k; ZonMw adviseert voor preventie €50.000/QALY zolang er geen nieuw bedrag is vastgesteld.</v>
      </c>
    </row>
    <row r="47" ht="15.75" customHeight="1">
      <c r="A47" s="11" t="str">
        <f>S04_PARAMETERS!A34</f>
        <v>X</v>
      </c>
      <c r="B47" s="231">
        <f>S04_PARAMETERS!B34</f>
        <v>80000</v>
      </c>
      <c r="C47" s="232" t="str">
        <f>S04_PARAMETERS!C34</f>
        <v>€/QALY</v>
      </c>
      <c r="D47" s="11" t="str">
        <f>S04_PARAMETERS!D34</f>
        <v>Zorginstituut Nederland (ZIN)</v>
      </c>
      <c r="E47" s="232" t="str">
        <f>S04_PARAMETERS!E34</f>
        <v>-</v>
      </c>
      <c r="F47" s="11" t="str">
        <f>S04_PARAMETERS!F34</f>
        <v>Referentiewaarde bij hoge ziektelast; vastgelegd in het ZIN-beoordelingskader (26-11-2024).</v>
      </c>
    </row>
    <row r="48" ht="15.75" customHeight="1">
      <c r="A48" s="11" t="str">
        <f>S04_PARAMETERS!A35</f>
        <v>BESTAANS_VALUE_PER_HH</v>
      </c>
      <c r="B48" s="233">
        <f>S04_PARAMETERS!B35</f>
        <v>2325</v>
      </c>
      <c r="C48" s="232" t="str">
        <f>S04_PARAMETERS!C35</f>
        <v>€/huishouden·jaar</v>
      </c>
      <c r="D48" s="11" t="str">
        <f>S04_PARAMETERS!D35</f>
        <v>Nibud &amp; UWV</v>
      </c>
      <c r="E48" s="232">
        <f>S04_PARAMETERS!E35</f>
        <v>2</v>
      </c>
      <c r="F48" s="234" t="str">
        <f>S04_PARAMETERS!F35</f>
        <v>In de Nibud‑rapportage voor Amsterdam 2024 worden maandbegrotingen voor zeven huishoudtypen opgesteld; het totaal aan noodzakelijke uitgaven per maand varieert van ongeveer € 1 663 (alleenstaande) tot € 3 147 (paar met twee oudere kinderen). Het UWV vermeldt per 1 juli 2025 een sociaal‑minimum van € 1 604,93 per maand voor alleenstaanden en € 2 245,80 per maand voor gehuwde/samenwonende parenuwv.nl.</v>
      </c>
    </row>
    <row r="49" ht="15.75" customHeight="1">
      <c r="A49" s="11" t="str">
        <f>S04_PARAMETERS!A36</f>
        <v>BESTAANS_FOOD_PER_MEAL</v>
      </c>
      <c r="B49" s="231" t="str">
        <f>S04_PARAMETERS!B36</f>
        <v>(0,20 × 2,79×10⁴) / m_aantal</v>
      </c>
      <c r="C49" s="232" t="str">
        <f>S04_PARAMETERS!C36</f>
        <v>€/maaltijd</v>
      </c>
      <c r="D49" s="11" t="str">
        <f>S04_PARAMETERS!D36</f>
        <v>Nibud &amp; UWV</v>
      </c>
      <c r="E49" s="232">
        <f>S04_PARAMETERS!E36</f>
        <v>2</v>
      </c>
      <c r="F49" s="11" t="str">
        <f>S04_PARAMETERS!F36</f>
        <v>Zie bovenstaande: 20 % van het bestaansbudget wordt als voedingsbudget verondersteld; dit sluit aan bij budgetonderzoeken waar lage inkomens circa 14–20 % aan voeding besteden.</v>
      </c>
    </row>
    <row r="50" ht="15.75" customHeight="1">
      <c r="A50" s="11" t="str">
        <f>S04_PARAMETERS!A37</f>
        <v/>
      </c>
      <c r="B50" s="232" t="str">
        <f>S04_PARAMETERS!B37</f>
        <v/>
      </c>
      <c r="C50" s="232" t="str">
        <f>S04_PARAMETERS!C37</f>
        <v/>
      </c>
      <c r="D50" s="11" t="str">
        <f>S04_PARAMETERS!D37</f>
        <v/>
      </c>
      <c r="E50" s="232" t="str">
        <f>S04_PARAMETERS!E37</f>
        <v/>
      </c>
      <c r="F50" s="11" t="str">
        <f>S04_PARAMETERS!F37</f>
        <v/>
      </c>
    </row>
    <row r="51" ht="15.75" customHeight="1">
      <c r="A51" s="11" t="str">
        <f>S04_PARAMETERS!A38</f>
        <v>HOUR_RATE_VOL</v>
      </c>
      <c r="B51" s="231">
        <f>S04_PARAMETERS!B38</f>
        <v>14.5</v>
      </c>
      <c r="C51" s="232" t="str">
        <f>S04_PARAMETERS!C38</f>
        <v>€/vrijwilliger·j</v>
      </c>
      <c r="D51" s="11" t="str">
        <f>S04_PARAMETERS!D38</f>
        <v>CBS &amp; Movisie</v>
      </c>
      <c r="E51" s="232">
        <f>S04_PARAMETERS!E38</f>
        <v>8</v>
      </c>
      <c r="F51" s="11" t="str">
        <f>S04_PARAMETERS!F38</f>
        <v>CBS‑cijfers en de Movisie/Deedmob‑analyses geven aan dat er ruim 6 mln vrijwilligers zijn die gemiddeld circa 4,1 uur per week werken. Uitgaande van een tarief van € 14,5 per uur (geïndexeerde waarde 2017 → 2025) wordt de waarde per vrijwilliger per jaar 4,1 uur × 52 weken × € 14,5 ≈ € 3 100.</v>
      </c>
    </row>
    <row r="52" ht="15.75" customHeight="1">
      <c r="A52" s="2"/>
      <c r="B52" s="2"/>
      <c r="C52" s="2"/>
      <c r="D52" s="2"/>
      <c r="E52" s="2"/>
      <c r="F52" s="2"/>
    </row>
    <row r="53" ht="15.75" customHeight="1">
      <c r="A53" s="2"/>
      <c r="B53" s="2"/>
      <c r="C53" s="2"/>
      <c r="D53" s="2"/>
      <c r="E53" s="2"/>
      <c r="F53" s="2"/>
    </row>
    <row r="54" ht="15.75" customHeight="1">
      <c r="A54" s="2"/>
      <c r="B54" s="2"/>
      <c r="C54" s="2"/>
      <c r="D54" s="2"/>
      <c r="E54" s="2"/>
      <c r="F54" s="2"/>
    </row>
    <row r="55" ht="15.75" customHeight="1">
      <c r="A55" s="2"/>
      <c r="B55" s="2"/>
      <c r="C55" s="2"/>
      <c r="D55" s="2"/>
      <c r="E55" s="2"/>
      <c r="F55" s="2"/>
    </row>
    <row r="56" ht="15.75" customHeight="1">
      <c r="A56" s="2"/>
      <c r="B56" s="2"/>
      <c r="C56" s="2"/>
      <c r="D56" s="2"/>
      <c r="E56" s="2"/>
      <c r="F56" s="2"/>
    </row>
    <row r="57" ht="15.75" customHeight="1">
      <c r="A57" s="2"/>
      <c r="B57" s="2"/>
      <c r="C57" s="2"/>
      <c r="D57" s="2"/>
      <c r="E57" s="2"/>
      <c r="F57" s="2"/>
    </row>
    <row r="58" ht="15.75" customHeight="1">
      <c r="A58" s="2"/>
      <c r="B58" s="2"/>
      <c r="C58" s="2"/>
      <c r="D58" s="2"/>
      <c r="E58" s="2"/>
      <c r="F58" s="2"/>
    </row>
    <row r="59" ht="15.75" customHeight="1">
      <c r="A59" s="2"/>
      <c r="B59" s="2"/>
      <c r="C59" s="2"/>
      <c r="D59" s="2"/>
      <c r="E59" s="2"/>
      <c r="F59" s="2"/>
    </row>
    <row r="60" ht="15.75" customHeight="1">
      <c r="A60" s="2"/>
      <c r="B60" s="2"/>
      <c r="C60" s="2"/>
      <c r="D60" s="2"/>
      <c r="E60" s="2"/>
      <c r="F60" s="2"/>
    </row>
    <row r="61" ht="15.75" customHeight="1">
      <c r="A61" s="2"/>
      <c r="B61" s="2"/>
      <c r="C61" s="2"/>
      <c r="D61" s="2"/>
      <c r="E61" s="2"/>
      <c r="F61" s="2"/>
    </row>
    <row r="62" ht="15.75" customHeight="1">
      <c r="A62" s="2"/>
      <c r="B62" s="2"/>
      <c r="C62" s="2"/>
      <c r="D62" s="2"/>
      <c r="E62" s="2"/>
      <c r="F62" s="2"/>
    </row>
    <row r="63" ht="15.75" customHeight="1">
      <c r="A63" s="2"/>
      <c r="B63" s="2"/>
      <c r="C63" s="2"/>
      <c r="D63" s="2"/>
      <c r="E63" s="2"/>
      <c r="F63" s="2"/>
    </row>
    <row r="64" ht="15.75" customHeight="1">
      <c r="A64" s="2"/>
      <c r="B64" s="2"/>
      <c r="C64" s="2"/>
      <c r="D64" s="2"/>
      <c r="E64" s="2"/>
      <c r="F64" s="2"/>
    </row>
    <row r="65" ht="15.75" customHeight="1">
      <c r="A65" s="2"/>
      <c r="B65" s="2"/>
      <c r="C65" s="2"/>
      <c r="D65" s="2"/>
      <c r="E65" s="2"/>
      <c r="F65" s="2"/>
    </row>
    <row r="66" ht="15.75" customHeight="1">
      <c r="A66" s="2"/>
      <c r="B66" s="2"/>
      <c r="C66" s="2"/>
      <c r="D66" s="2"/>
      <c r="E66" s="2"/>
      <c r="F66" s="2"/>
    </row>
    <row r="67" ht="15.75" customHeight="1">
      <c r="A67" s="2"/>
      <c r="B67" s="2"/>
      <c r="C67" s="2"/>
      <c r="D67" s="2"/>
      <c r="E67" s="2"/>
      <c r="F67" s="2"/>
    </row>
    <row r="68" ht="15.75" customHeight="1">
      <c r="A68" s="2"/>
      <c r="B68" s="2"/>
      <c r="C68" s="2"/>
      <c r="D68" s="2"/>
      <c r="E68" s="2"/>
      <c r="F68" s="2"/>
    </row>
    <row r="69" ht="15.75" customHeight="1">
      <c r="A69" s="2"/>
      <c r="B69" s="2"/>
      <c r="C69" s="2"/>
      <c r="D69" s="2"/>
      <c r="E69" s="2"/>
      <c r="F69" s="2"/>
    </row>
    <row r="70" ht="15.75" customHeight="1">
      <c r="A70" s="2"/>
      <c r="B70" s="2"/>
      <c r="C70" s="2"/>
      <c r="D70" s="2"/>
      <c r="E70" s="2"/>
      <c r="F70" s="2"/>
    </row>
    <row r="71" ht="15.75" customHeight="1">
      <c r="A71" s="2"/>
      <c r="B71" s="2"/>
      <c r="C71" s="2"/>
      <c r="D71" s="2"/>
      <c r="E71" s="2"/>
      <c r="F71" s="2"/>
    </row>
    <row r="72" ht="15.75" customHeight="1">
      <c r="A72" s="2"/>
      <c r="B72" s="2"/>
      <c r="C72" s="2"/>
      <c r="D72" s="2"/>
      <c r="E72" s="2"/>
      <c r="F72" s="2"/>
    </row>
    <row r="73" ht="15.75" customHeight="1">
      <c r="A73" s="2"/>
      <c r="B73" s="2"/>
      <c r="C73" s="2"/>
      <c r="D73" s="2"/>
      <c r="E73" s="2"/>
      <c r="F73" s="2"/>
    </row>
    <row r="74" ht="15.75" customHeight="1">
      <c r="A74" s="2"/>
      <c r="B74" s="2"/>
      <c r="C74" s="2"/>
      <c r="D74" s="2"/>
      <c r="E74" s="2"/>
      <c r="F74" s="2"/>
    </row>
    <row r="75" ht="15.75" customHeight="1">
      <c r="A75" s="2"/>
      <c r="B75" s="2"/>
      <c r="C75" s="2"/>
      <c r="D75" s="2"/>
      <c r="E75" s="2"/>
      <c r="F75" s="2"/>
    </row>
    <row r="76" ht="15.75" customHeight="1">
      <c r="A76" s="2"/>
      <c r="B76" s="2"/>
      <c r="C76" s="2"/>
      <c r="D76" s="2"/>
      <c r="E76" s="2"/>
      <c r="F76" s="2"/>
    </row>
    <row r="77" ht="15.75" customHeight="1">
      <c r="A77" s="2"/>
      <c r="B77" s="2"/>
      <c r="C77" s="2"/>
      <c r="D77" s="2"/>
      <c r="E77" s="2"/>
      <c r="F77" s="2"/>
    </row>
    <row r="78" ht="15.75" customHeight="1">
      <c r="A78" s="2"/>
      <c r="B78" s="2"/>
      <c r="C78" s="2"/>
      <c r="D78" s="2"/>
      <c r="E78" s="2"/>
      <c r="F78" s="2"/>
    </row>
    <row r="79" ht="15.75" customHeight="1">
      <c r="A79" s="2"/>
      <c r="B79" s="2"/>
      <c r="C79" s="2"/>
      <c r="D79" s="2"/>
      <c r="E79" s="2"/>
      <c r="F79" s="2"/>
    </row>
    <row r="80" ht="15.75" customHeight="1">
      <c r="A80" s="2"/>
      <c r="B80" s="2"/>
      <c r="C80" s="2"/>
      <c r="D80" s="2"/>
      <c r="E80" s="2"/>
      <c r="F80" s="2"/>
    </row>
    <row r="81" ht="15.75" customHeight="1">
      <c r="A81" s="2"/>
      <c r="B81" s="2"/>
      <c r="C81" s="2"/>
      <c r="D81" s="2"/>
      <c r="E81" s="2"/>
      <c r="F81" s="2"/>
    </row>
    <row r="82" ht="15.75" customHeight="1">
      <c r="A82" s="2"/>
      <c r="B82" s="2"/>
      <c r="C82" s="2"/>
      <c r="D82" s="2"/>
      <c r="E82" s="2"/>
      <c r="F82" s="2"/>
    </row>
    <row r="83" ht="15.75" customHeight="1">
      <c r="A83" s="2"/>
      <c r="B83" s="2"/>
      <c r="C83" s="2"/>
      <c r="D83" s="2"/>
      <c r="E83" s="2"/>
      <c r="F83" s="2"/>
    </row>
    <row r="84" ht="15.75" customHeight="1">
      <c r="A84" s="2"/>
      <c r="B84" s="2"/>
      <c r="C84" s="2"/>
      <c r="D84" s="2"/>
      <c r="E84" s="2"/>
      <c r="F84" s="2"/>
    </row>
    <row r="85" ht="15.75" customHeight="1">
      <c r="A85" s="2"/>
      <c r="B85" s="2"/>
      <c r="C85" s="2"/>
      <c r="D85" s="2"/>
      <c r="E85" s="2"/>
      <c r="F85" s="2"/>
    </row>
    <row r="86" ht="15.75" customHeight="1">
      <c r="A86" s="2"/>
      <c r="B86" s="2"/>
      <c r="C86" s="2"/>
      <c r="D86" s="2"/>
      <c r="E86" s="2"/>
      <c r="F86" s="2"/>
    </row>
    <row r="87" ht="15.75" customHeight="1">
      <c r="A87" s="2"/>
      <c r="B87" s="2"/>
      <c r="C87" s="2"/>
      <c r="D87" s="2"/>
      <c r="E87" s="2"/>
      <c r="F87" s="2"/>
    </row>
    <row r="88" ht="15.75" customHeight="1">
      <c r="A88" s="2"/>
      <c r="B88" s="2"/>
      <c r="C88" s="2"/>
      <c r="D88" s="2"/>
      <c r="E88" s="2"/>
      <c r="F88" s="2"/>
    </row>
    <row r="89" ht="15.75" customHeight="1">
      <c r="A89" s="2"/>
      <c r="B89" s="2"/>
      <c r="C89" s="2"/>
      <c r="D89" s="2"/>
      <c r="E89" s="2"/>
      <c r="F89" s="2"/>
    </row>
    <row r="90" ht="15.75" customHeight="1">
      <c r="A90" s="2"/>
      <c r="B90" s="2"/>
      <c r="C90" s="2"/>
      <c r="D90" s="2"/>
      <c r="E90" s="2"/>
      <c r="F90" s="2"/>
    </row>
    <row r="91" ht="15.75" customHeight="1">
      <c r="A91" s="2"/>
      <c r="B91" s="2"/>
      <c r="C91" s="2"/>
      <c r="D91" s="2"/>
      <c r="E91" s="2"/>
      <c r="F91" s="2"/>
    </row>
    <row r="92" ht="15.75" customHeight="1">
      <c r="A92" s="2"/>
      <c r="B92" s="2"/>
      <c r="C92" s="2"/>
      <c r="D92" s="2"/>
      <c r="E92" s="2"/>
      <c r="F92" s="2"/>
    </row>
    <row r="93" ht="15.75" customHeight="1">
      <c r="A93" s="2"/>
      <c r="B93" s="2"/>
      <c r="C93" s="2"/>
      <c r="D93" s="2"/>
      <c r="E93" s="2"/>
      <c r="F93" s="2"/>
    </row>
    <row r="94" ht="15.75" customHeight="1">
      <c r="A94" s="2"/>
      <c r="B94" s="2"/>
      <c r="C94" s="2"/>
      <c r="D94" s="2"/>
      <c r="E94" s="2"/>
      <c r="F94" s="2"/>
    </row>
    <row r="95" ht="15.75" customHeight="1">
      <c r="A95" s="2"/>
      <c r="B95" s="2"/>
      <c r="C95" s="2"/>
      <c r="D95" s="2"/>
      <c r="E95" s="2"/>
      <c r="F95" s="2"/>
    </row>
    <row r="96" ht="15.75" customHeight="1">
      <c r="A96" s="2"/>
      <c r="B96" s="2"/>
      <c r="C96" s="2"/>
      <c r="D96" s="2"/>
      <c r="E96" s="2"/>
      <c r="F96" s="2"/>
    </row>
    <row r="97" ht="15.75" customHeight="1">
      <c r="A97" s="2"/>
      <c r="B97" s="2"/>
      <c r="C97" s="2"/>
      <c r="D97" s="2"/>
      <c r="E97" s="2"/>
      <c r="F97" s="2"/>
    </row>
    <row r="98" ht="15.75" customHeight="1">
      <c r="A98" s="2"/>
      <c r="B98" s="2"/>
      <c r="C98" s="2"/>
      <c r="D98" s="2"/>
      <c r="E98" s="2"/>
      <c r="F98" s="2"/>
    </row>
    <row r="99" ht="15.75" customHeight="1">
      <c r="A99" s="2"/>
      <c r="B99" s="2"/>
      <c r="C99" s="2"/>
      <c r="D99" s="2"/>
      <c r="E99" s="2"/>
      <c r="F99" s="2"/>
    </row>
    <row r="100" ht="15.75" customHeight="1">
      <c r="A100" s="2"/>
      <c r="B100" s="2"/>
      <c r="C100" s="2"/>
      <c r="D100" s="2"/>
      <c r="E100" s="2"/>
      <c r="F100" s="2"/>
    </row>
    <row r="101" ht="15.75" customHeight="1">
      <c r="A101" s="2"/>
      <c r="B101" s="2"/>
      <c r="C101" s="2"/>
      <c r="D101" s="2"/>
      <c r="E101" s="2"/>
      <c r="F101" s="2"/>
    </row>
    <row r="102" ht="15.75" customHeight="1">
      <c r="A102" s="2"/>
      <c r="B102" s="2"/>
      <c r="C102" s="2"/>
      <c r="D102" s="2"/>
      <c r="E102" s="2"/>
      <c r="F102" s="2"/>
    </row>
    <row r="103" ht="15.75" customHeight="1">
      <c r="A103" s="2"/>
      <c r="B103" s="2"/>
      <c r="C103" s="2"/>
      <c r="D103" s="2"/>
      <c r="E103" s="2"/>
      <c r="F103" s="2"/>
    </row>
    <row r="104" ht="15.75" customHeight="1">
      <c r="A104" s="2"/>
      <c r="B104" s="2"/>
      <c r="C104" s="2"/>
      <c r="D104" s="2"/>
      <c r="E104" s="2"/>
      <c r="F104" s="2"/>
    </row>
    <row r="105" ht="15.75" customHeight="1">
      <c r="A105" s="2"/>
      <c r="B105" s="2"/>
      <c r="C105" s="2"/>
      <c r="D105" s="2"/>
      <c r="E105" s="2"/>
      <c r="F105" s="2"/>
    </row>
    <row r="106" ht="15.75" customHeight="1">
      <c r="A106" s="2"/>
      <c r="B106" s="2"/>
      <c r="C106" s="2"/>
      <c r="D106" s="2"/>
      <c r="E106" s="2"/>
      <c r="F106" s="2"/>
    </row>
    <row r="107" ht="15.75" customHeight="1">
      <c r="A107" s="2"/>
      <c r="B107" s="2"/>
      <c r="C107" s="2"/>
      <c r="D107" s="2"/>
      <c r="E107" s="2"/>
      <c r="F107" s="2"/>
    </row>
    <row r="108" ht="15.75" customHeight="1">
      <c r="A108" s="2"/>
      <c r="B108" s="2"/>
      <c r="C108" s="2"/>
      <c r="D108" s="2"/>
      <c r="E108" s="2"/>
      <c r="F108" s="2"/>
    </row>
    <row r="109" ht="15.75" customHeight="1">
      <c r="A109" s="2"/>
      <c r="B109" s="2"/>
      <c r="C109" s="2"/>
      <c r="D109" s="2"/>
      <c r="E109" s="2"/>
      <c r="F109" s="2"/>
    </row>
    <row r="110" ht="15.75" customHeight="1">
      <c r="A110" s="2"/>
      <c r="B110" s="2"/>
      <c r="C110" s="2"/>
      <c r="D110" s="2"/>
      <c r="E110" s="2"/>
      <c r="F110" s="2"/>
    </row>
    <row r="111" ht="15.75" customHeight="1">
      <c r="A111" s="2"/>
      <c r="B111" s="2"/>
      <c r="C111" s="2"/>
      <c r="D111" s="2"/>
      <c r="E111" s="2"/>
      <c r="F111" s="2"/>
    </row>
    <row r="112" ht="15.75" customHeight="1">
      <c r="A112" s="2"/>
      <c r="B112" s="2"/>
      <c r="C112" s="2"/>
      <c r="D112" s="2"/>
      <c r="E112" s="2"/>
      <c r="F112" s="2"/>
    </row>
    <row r="113" ht="15.75" customHeight="1">
      <c r="A113" s="2"/>
      <c r="B113" s="2"/>
      <c r="C113" s="2"/>
      <c r="D113" s="2"/>
      <c r="E113" s="2"/>
      <c r="F113" s="2"/>
    </row>
    <row r="114" ht="15.75" customHeight="1">
      <c r="A114" s="2"/>
      <c r="B114" s="2"/>
      <c r="C114" s="2"/>
      <c r="D114" s="2"/>
      <c r="E114" s="2"/>
      <c r="F114" s="2"/>
    </row>
    <row r="115" ht="15.75" customHeight="1">
      <c r="A115" s="2"/>
      <c r="B115" s="2"/>
      <c r="C115" s="2"/>
      <c r="D115" s="2"/>
      <c r="E115" s="2"/>
      <c r="F115" s="2"/>
    </row>
    <row r="116" ht="15.75" customHeight="1">
      <c r="A116" s="2"/>
      <c r="B116" s="2"/>
      <c r="C116" s="2"/>
      <c r="D116" s="2"/>
      <c r="E116" s="2"/>
      <c r="F116" s="2"/>
    </row>
    <row r="117" ht="15.75" customHeight="1">
      <c r="A117" s="2"/>
      <c r="B117" s="2"/>
      <c r="C117" s="2"/>
      <c r="D117" s="2"/>
      <c r="E117" s="2"/>
      <c r="F117" s="2"/>
    </row>
    <row r="118" ht="15.75" customHeight="1">
      <c r="A118" s="2"/>
      <c r="B118" s="2"/>
      <c r="C118" s="2"/>
      <c r="D118" s="2"/>
      <c r="E118" s="2"/>
      <c r="F118" s="2"/>
    </row>
    <row r="119" ht="15.75" customHeight="1">
      <c r="A119" s="2"/>
      <c r="B119" s="2"/>
      <c r="C119" s="2"/>
      <c r="D119" s="2"/>
      <c r="E119" s="2"/>
      <c r="F119" s="2"/>
    </row>
    <row r="120" ht="15.75" customHeight="1">
      <c r="A120" s="2"/>
      <c r="B120" s="2"/>
      <c r="C120" s="2"/>
      <c r="D120" s="2"/>
      <c r="E120" s="2"/>
      <c r="F120" s="2"/>
    </row>
    <row r="121" ht="15.75" customHeight="1">
      <c r="A121" s="2"/>
      <c r="B121" s="2"/>
      <c r="C121" s="2"/>
      <c r="D121" s="2"/>
      <c r="E121" s="2"/>
      <c r="F121" s="2"/>
    </row>
    <row r="122" ht="15.75" customHeight="1">
      <c r="A122" s="2"/>
      <c r="B122" s="2"/>
      <c r="C122" s="2"/>
      <c r="D122" s="2"/>
      <c r="E122" s="2"/>
      <c r="F122" s="2"/>
    </row>
    <row r="123" ht="15.75" customHeight="1">
      <c r="A123" s="2"/>
      <c r="B123" s="2"/>
      <c r="C123" s="2"/>
      <c r="D123" s="2"/>
      <c r="E123" s="2"/>
      <c r="F123" s="2"/>
    </row>
    <row r="124" ht="15.75" customHeight="1">
      <c r="A124" s="2"/>
      <c r="B124" s="2"/>
      <c r="C124" s="2"/>
      <c r="D124" s="2"/>
      <c r="E124" s="2"/>
      <c r="F124" s="2"/>
    </row>
    <row r="125" ht="15.75" customHeight="1">
      <c r="A125" s="2"/>
      <c r="B125" s="2"/>
      <c r="C125" s="2"/>
      <c r="D125" s="2"/>
      <c r="E125" s="2"/>
      <c r="F125" s="2"/>
    </row>
    <row r="126" ht="15.75" customHeight="1">
      <c r="A126" s="2"/>
      <c r="B126" s="2"/>
      <c r="C126" s="2"/>
      <c r="D126" s="2"/>
      <c r="E126" s="2"/>
      <c r="F126" s="2"/>
    </row>
    <row r="127" ht="15.75" customHeight="1">
      <c r="A127" s="2"/>
      <c r="B127" s="2"/>
      <c r="C127" s="2"/>
      <c r="D127" s="2"/>
      <c r="E127" s="2"/>
      <c r="F127" s="2"/>
    </row>
    <row r="128" ht="15.75" customHeight="1">
      <c r="A128" s="2"/>
      <c r="B128" s="2"/>
      <c r="C128" s="2"/>
      <c r="D128" s="2"/>
      <c r="E128" s="2"/>
      <c r="F128" s="2"/>
    </row>
    <row r="129" ht="15.75" customHeight="1">
      <c r="A129" s="2"/>
      <c r="B129" s="2"/>
      <c r="C129" s="2"/>
      <c r="D129" s="2"/>
      <c r="E129" s="2"/>
      <c r="F129" s="2"/>
    </row>
    <row r="130" ht="15.75" customHeight="1">
      <c r="A130" s="2"/>
      <c r="B130" s="2"/>
      <c r="C130" s="2"/>
      <c r="D130" s="2"/>
      <c r="E130" s="2"/>
      <c r="F130" s="2"/>
    </row>
    <row r="131" ht="15.75" customHeight="1">
      <c r="A131" s="2"/>
      <c r="B131" s="2"/>
      <c r="C131" s="2"/>
      <c r="D131" s="2"/>
      <c r="E131" s="2"/>
      <c r="F131" s="2"/>
    </row>
    <row r="132" ht="15.75" customHeight="1">
      <c r="A132" s="2"/>
      <c r="B132" s="2"/>
      <c r="C132" s="2"/>
      <c r="D132" s="2"/>
      <c r="E132" s="2"/>
      <c r="F132" s="2"/>
    </row>
    <row r="133" ht="15.75" customHeight="1">
      <c r="A133" s="2"/>
      <c r="B133" s="2"/>
      <c r="C133" s="2"/>
      <c r="D133" s="2"/>
      <c r="E133" s="2"/>
      <c r="F133" s="2"/>
    </row>
    <row r="134" ht="15.75" customHeight="1">
      <c r="A134" s="2"/>
      <c r="B134" s="2"/>
      <c r="C134" s="2"/>
      <c r="D134" s="2"/>
      <c r="E134" s="2"/>
      <c r="F134" s="2"/>
    </row>
    <row r="135" ht="15.75" customHeight="1">
      <c r="A135" s="2"/>
      <c r="B135" s="2"/>
      <c r="C135" s="2"/>
      <c r="D135" s="2"/>
      <c r="E135" s="2"/>
      <c r="F135" s="2"/>
    </row>
    <row r="136" ht="15.75" customHeight="1">
      <c r="A136" s="2"/>
      <c r="B136" s="2"/>
      <c r="C136" s="2"/>
      <c r="D136" s="2"/>
      <c r="E136" s="2"/>
      <c r="F136" s="2"/>
    </row>
    <row r="137" ht="15.75" customHeight="1">
      <c r="A137" s="2"/>
      <c r="B137" s="2"/>
      <c r="C137" s="2"/>
      <c r="D137" s="2"/>
      <c r="E137" s="2"/>
      <c r="F137" s="2"/>
    </row>
    <row r="138" ht="15.75" customHeight="1">
      <c r="A138" s="2"/>
      <c r="B138" s="2"/>
      <c r="C138" s="2"/>
      <c r="D138" s="2"/>
      <c r="E138" s="2"/>
      <c r="F138" s="2"/>
    </row>
    <row r="139" ht="15.75" customHeight="1">
      <c r="A139" s="2"/>
      <c r="B139" s="2"/>
      <c r="C139" s="2"/>
      <c r="D139" s="2"/>
      <c r="E139" s="2"/>
      <c r="F139" s="2"/>
    </row>
    <row r="140" ht="15.75" customHeight="1">
      <c r="A140" s="2"/>
      <c r="B140" s="2"/>
      <c r="C140" s="2"/>
      <c r="D140" s="2"/>
      <c r="E140" s="2"/>
      <c r="F140" s="2"/>
    </row>
    <row r="141" ht="15.75" customHeight="1">
      <c r="A141" s="2"/>
      <c r="B141" s="2"/>
      <c r="C141" s="2"/>
      <c r="D141" s="2"/>
      <c r="E141" s="2"/>
      <c r="F141" s="2"/>
    </row>
    <row r="142" ht="15.75" customHeight="1">
      <c r="A142" s="2"/>
      <c r="B142" s="2"/>
      <c r="C142" s="2"/>
      <c r="D142" s="2"/>
      <c r="E142" s="2"/>
      <c r="F142" s="2"/>
    </row>
    <row r="143" ht="15.75" customHeight="1">
      <c r="A143" s="2"/>
      <c r="B143" s="2"/>
      <c r="C143" s="2"/>
      <c r="D143" s="2"/>
      <c r="E143" s="2"/>
      <c r="F143" s="2"/>
    </row>
    <row r="144" ht="15.75" customHeight="1">
      <c r="A144" s="2"/>
      <c r="B144" s="2"/>
      <c r="C144" s="2"/>
      <c r="D144" s="2"/>
      <c r="E144" s="2"/>
      <c r="F144" s="2"/>
    </row>
    <row r="145" ht="15.75" customHeight="1">
      <c r="A145" s="2"/>
      <c r="B145" s="2"/>
      <c r="C145" s="2"/>
      <c r="D145" s="2"/>
      <c r="E145" s="2"/>
      <c r="F145" s="2"/>
    </row>
    <row r="146" ht="15.75" customHeight="1">
      <c r="A146" s="2"/>
      <c r="B146" s="2"/>
      <c r="C146" s="2"/>
      <c r="D146" s="2"/>
      <c r="E146" s="2"/>
      <c r="F146" s="2"/>
    </row>
    <row r="147" ht="15.75" customHeight="1">
      <c r="A147" s="2"/>
      <c r="B147" s="2"/>
      <c r="C147" s="2"/>
      <c r="D147" s="2"/>
      <c r="E147" s="2"/>
      <c r="F147" s="2"/>
    </row>
    <row r="148" ht="15.75" customHeight="1">
      <c r="A148" s="2"/>
      <c r="B148" s="2"/>
      <c r="C148" s="2"/>
      <c r="D148" s="2"/>
      <c r="E148" s="2"/>
      <c r="F148" s="2"/>
    </row>
    <row r="149" ht="15.75" customHeight="1">
      <c r="A149" s="2"/>
      <c r="B149" s="2"/>
      <c r="C149" s="2"/>
      <c r="D149" s="2"/>
      <c r="E149" s="2"/>
      <c r="F149" s="2"/>
    </row>
    <row r="150" ht="15.75" customHeight="1">
      <c r="A150" s="2"/>
      <c r="B150" s="2"/>
      <c r="C150" s="2"/>
      <c r="D150" s="2"/>
      <c r="E150" s="2"/>
      <c r="F150" s="2"/>
    </row>
    <row r="151" ht="15.75" customHeight="1">
      <c r="A151" s="2"/>
      <c r="B151" s="2"/>
      <c r="C151" s="2"/>
      <c r="D151" s="2"/>
      <c r="E151" s="2"/>
      <c r="F151" s="2"/>
    </row>
    <row r="152" ht="15.75" customHeight="1">
      <c r="A152" s="2"/>
      <c r="B152" s="2"/>
      <c r="C152" s="2"/>
      <c r="D152" s="2"/>
      <c r="E152" s="2"/>
      <c r="F152" s="2"/>
    </row>
    <row r="153" ht="15.75" customHeight="1">
      <c r="A153" s="2"/>
      <c r="B153" s="2"/>
      <c r="C153" s="2"/>
      <c r="D153" s="2"/>
      <c r="E153" s="2"/>
      <c r="F153" s="2"/>
    </row>
    <row r="154" ht="15.75" customHeight="1">
      <c r="A154" s="2"/>
      <c r="B154" s="2"/>
      <c r="C154" s="2"/>
      <c r="D154" s="2"/>
      <c r="E154" s="2"/>
      <c r="F154" s="2"/>
    </row>
    <row r="155" ht="15.75" customHeight="1">
      <c r="A155" s="2"/>
      <c r="B155" s="2"/>
      <c r="C155" s="2"/>
      <c r="D155" s="2"/>
      <c r="E155" s="2"/>
      <c r="F155" s="2"/>
    </row>
    <row r="156" ht="15.75" customHeight="1">
      <c r="A156" s="2"/>
      <c r="B156" s="2"/>
      <c r="C156" s="2"/>
      <c r="D156" s="2"/>
      <c r="E156" s="2"/>
      <c r="F156" s="2"/>
    </row>
    <row r="157" ht="15.75" customHeight="1">
      <c r="A157" s="2"/>
      <c r="B157" s="2"/>
      <c r="C157" s="2"/>
      <c r="D157" s="2"/>
      <c r="E157" s="2"/>
      <c r="F157" s="2"/>
    </row>
    <row r="158" ht="15.75" customHeight="1">
      <c r="A158" s="2"/>
      <c r="B158" s="2"/>
      <c r="C158" s="2"/>
      <c r="D158" s="2"/>
      <c r="E158" s="2"/>
      <c r="F158" s="2"/>
    </row>
    <row r="159" ht="15.75" customHeight="1">
      <c r="A159" s="2"/>
      <c r="B159" s="2"/>
      <c r="C159" s="2"/>
      <c r="D159" s="2"/>
      <c r="E159" s="2"/>
      <c r="F159" s="2"/>
    </row>
    <row r="160" ht="15.75" customHeight="1">
      <c r="A160" s="2"/>
      <c r="B160" s="2"/>
      <c r="C160" s="2"/>
      <c r="D160" s="2"/>
      <c r="E160" s="2"/>
      <c r="F160" s="2"/>
    </row>
    <row r="161" ht="15.75" customHeight="1">
      <c r="A161" s="2"/>
      <c r="B161" s="2"/>
      <c r="C161" s="2"/>
      <c r="D161" s="2"/>
      <c r="E161" s="2"/>
      <c r="F161" s="2"/>
    </row>
    <row r="162" ht="15.75" customHeight="1">
      <c r="A162" s="2"/>
      <c r="B162" s="2"/>
      <c r="C162" s="2"/>
      <c r="D162" s="2"/>
      <c r="E162" s="2"/>
      <c r="F162" s="2"/>
    </row>
    <row r="163" ht="15.75" customHeight="1">
      <c r="A163" s="2"/>
      <c r="B163" s="2"/>
      <c r="C163" s="2"/>
      <c r="D163" s="2"/>
      <c r="E163" s="2"/>
      <c r="F163" s="2"/>
    </row>
    <row r="164" ht="15.75" customHeight="1">
      <c r="A164" s="2"/>
      <c r="B164" s="2"/>
      <c r="C164" s="2"/>
      <c r="D164" s="2"/>
      <c r="E164" s="2"/>
      <c r="F164" s="2"/>
    </row>
    <row r="165" ht="15.75" customHeight="1">
      <c r="A165" s="2"/>
      <c r="B165" s="2"/>
      <c r="C165" s="2"/>
      <c r="D165" s="2"/>
      <c r="E165" s="2"/>
      <c r="F165" s="2"/>
    </row>
    <row r="166" ht="15.75" customHeight="1">
      <c r="A166" s="2"/>
      <c r="B166" s="2"/>
      <c r="C166" s="2"/>
      <c r="D166" s="2"/>
      <c r="E166" s="2"/>
      <c r="F166" s="2"/>
    </row>
    <row r="167" ht="15.75" customHeight="1">
      <c r="A167" s="2"/>
      <c r="B167" s="2"/>
      <c r="C167" s="2"/>
      <c r="D167" s="2"/>
      <c r="E167" s="2"/>
      <c r="F167" s="2"/>
    </row>
    <row r="168" ht="15.75" customHeight="1">
      <c r="A168" s="2"/>
      <c r="B168" s="2"/>
      <c r="C168" s="2"/>
      <c r="D168" s="2"/>
      <c r="E168" s="2"/>
      <c r="F168" s="2"/>
    </row>
    <row r="169" ht="15.75" customHeight="1">
      <c r="A169" s="2"/>
      <c r="B169" s="2"/>
      <c r="C169" s="2"/>
      <c r="D169" s="2"/>
      <c r="E169" s="2"/>
      <c r="F169" s="2"/>
    </row>
    <row r="170" ht="15.75" customHeight="1">
      <c r="A170" s="2"/>
      <c r="B170" s="2"/>
      <c r="C170" s="2"/>
      <c r="D170" s="2"/>
      <c r="E170" s="2"/>
      <c r="F170" s="2"/>
    </row>
    <row r="171" ht="15.75" customHeight="1">
      <c r="A171" s="2"/>
      <c r="B171" s="2"/>
      <c r="C171" s="2"/>
      <c r="D171" s="2"/>
      <c r="E171" s="2"/>
      <c r="F171" s="2"/>
    </row>
    <row r="172" ht="15.75" customHeight="1">
      <c r="A172" s="2"/>
      <c r="B172" s="2"/>
      <c r="C172" s="2"/>
      <c r="D172" s="2"/>
      <c r="E172" s="2"/>
      <c r="F172" s="2"/>
    </row>
    <row r="173" ht="15.75" customHeight="1">
      <c r="A173" s="2"/>
      <c r="B173" s="2"/>
      <c r="C173" s="2"/>
      <c r="D173" s="2"/>
      <c r="E173" s="2"/>
      <c r="F173" s="2"/>
    </row>
    <row r="174" ht="15.75" customHeight="1">
      <c r="A174" s="2"/>
      <c r="B174" s="2"/>
      <c r="C174" s="2"/>
      <c r="D174" s="2"/>
      <c r="E174" s="2"/>
      <c r="F174" s="2"/>
    </row>
    <row r="175" ht="15.75" customHeight="1">
      <c r="A175" s="2"/>
      <c r="B175" s="2"/>
      <c r="C175" s="2"/>
      <c r="D175" s="2"/>
      <c r="E175" s="2"/>
      <c r="F175" s="2"/>
    </row>
    <row r="176" ht="15.75" customHeight="1">
      <c r="A176" s="2"/>
      <c r="B176" s="2"/>
      <c r="C176" s="2"/>
      <c r="D176" s="2"/>
      <c r="E176" s="2"/>
      <c r="F176" s="2"/>
    </row>
    <row r="177" ht="15.75" customHeight="1">
      <c r="A177" s="2"/>
      <c r="B177" s="2"/>
      <c r="C177" s="2"/>
      <c r="D177" s="2"/>
      <c r="E177" s="2"/>
      <c r="F177" s="2"/>
    </row>
    <row r="178" ht="15.75" customHeight="1">
      <c r="A178" s="2"/>
      <c r="B178" s="2"/>
      <c r="C178" s="2"/>
      <c r="D178" s="2"/>
      <c r="E178" s="2"/>
      <c r="F178" s="2"/>
    </row>
    <row r="179" ht="15.75" customHeight="1">
      <c r="A179" s="2"/>
      <c r="B179" s="2"/>
      <c r="C179" s="2"/>
      <c r="D179" s="2"/>
      <c r="E179" s="2"/>
      <c r="F179" s="2"/>
    </row>
    <row r="180" ht="15.75" customHeight="1">
      <c r="A180" s="2"/>
      <c r="B180" s="2"/>
      <c r="C180" s="2"/>
      <c r="D180" s="2"/>
      <c r="E180" s="2"/>
      <c r="F180" s="2"/>
    </row>
    <row r="181" ht="15.75" customHeight="1">
      <c r="A181" s="2"/>
      <c r="B181" s="2"/>
      <c r="C181" s="2"/>
      <c r="D181" s="2"/>
      <c r="E181" s="2"/>
      <c r="F181" s="2"/>
    </row>
    <row r="182" ht="15.75" customHeight="1">
      <c r="A182" s="2"/>
      <c r="B182" s="2"/>
      <c r="C182" s="2"/>
      <c r="D182" s="2"/>
      <c r="E182" s="2"/>
      <c r="F182" s="2"/>
    </row>
    <row r="183" ht="15.75" customHeight="1">
      <c r="A183" s="2"/>
      <c r="B183" s="2"/>
      <c r="C183" s="2"/>
      <c r="D183" s="2"/>
      <c r="E183" s="2"/>
      <c r="F183" s="2"/>
    </row>
    <row r="184" ht="15.75" customHeight="1">
      <c r="A184" s="2"/>
      <c r="B184" s="2"/>
      <c r="C184" s="2"/>
      <c r="D184" s="2"/>
      <c r="E184" s="2"/>
      <c r="F184" s="2"/>
    </row>
    <row r="185" ht="15.75" customHeight="1">
      <c r="A185" s="2"/>
      <c r="B185" s="2"/>
      <c r="C185" s="2"/>
      <c r="D185" s="2"/>
      <c r="E185" s="2"/>
      <c r="F185" s="2"/>
    </row>
    <row r="186" ht="15.75" customHeight="1">
      <c r="A186" s="2"/>
      <c r="B186" s="2"/>
      <c r="C186" s="2"/>
      <c r="D186" s="2"/>
      <c r="E186" s="2"/>
      <c r="F186" s="2"/>
    </row>
    <row r="187" ht="15.75" customHeight="1">
      <c r="A187" s="2"/>
      <c r="B187" s="2"/>
      <c r="C187" s="2"/>
      <c r="D187" s="2"/>
      <c r="E187" s="2"/>
      <c r="F187" s="2"/>
    </row>
    <row r="188" ht="15.75" customHeight="1">
      <c r="A188" s="2"/>
      <c r="B188" s="2"/>
      <c r="C188" s="2"/>
      <c r="D188" s="2"/>
      <c r="E188" s="2"/>
      <c r="F188" s="2"/>
    </row>
    <row r="189" ht="15.75" customHeight="1">
      <c r="A189" s="2"/>
      <c r="B189" s="2"/>
      <c r="C189" s="2"/>
      <c r="D189" s="2"/>
      <c r="E189" s="2"/>
      <c r="F189" s="2"/>
    </row>
    <row r="190" ht="15.75" customHeight="1">
      <c r="A190" s="2"/>
      <c r="B190" s="2"/>
      <c r="C190" s="2"/>
      <c r="D190" s="2"/>
      <c r="E190" s="2"/>
      <c r="F190" s="2"/>
    </row>
    <row r="191" ht="15.75" customHeight="1">
      <c r="A191" s="2"/>
      <c r="B191" s="2"/>
      <c r="C191" s="2"/>
      <c r="D191" s="2"/>
      <c r="E191" s="2"/>
      <c r="F191" s="2"/>
    </row>
    <row r="192" ht="15.75" customHeight="1">
      <c r="A192" s="2"/>
      <c r="B192" s="2"/>
      <c r="C192" s="2"/>
      <c r="D192" s="2"/>
      <c r="E192" s="2"/>
      <c r="F192" s="2"/>
    </row>
    <row r="193" ht="15.75" customHeight="1">
      <c r="A193" s="2"/>
      <c r="B193" s="2"/>
      <c r="C193" s="2"/>
      <c r="D193" s="2"/>
      <c r="E193" s="2"/>
      <c r="F193" s="2"/>
    </row>
    <row r="194" ht="15.75" customHeight="1">
      <c r="A194" s="2"/>
      <c r="B194" s="2"/>
      <c r="C194" s="2"/>
      <c r="D194" s="2"/>
      <c r="E194" s="2"/>
      <c r="F194" s="2"/>
    </row>
    <row r="195" ht="15.75" customHeight="1">
      <c r="A195" s="2"/>
      <c r="B195" s="2"/>
      <c r="C195" s="2"/>
      <c r="D195" s="2"/>
      <c r="E195" s="2"/>
      <c r="F195" s="2"/>
    </row>
    <row r="196" ht="15.75" customHeight="1">
      <c r="A196" s="2"/>
      <c r="B196" s="2"/>
      <c r="C196" s="2"/>
      <c r="D196" s="2"/>
      <c r="E196" s="2"/>
      <c r="F196" s="2"/>
    </row>
    <row r="197" ht="15.75" customHeight="1">
      <c r="A197" s="2"/>
      <c r="B197" s="2"/>
      <c r="C197" s="2"/>
      <c r="D197" s="2"/>
      <c r="E197" s="2"/>
      <c r="F197" s="2"/>
    </row>
    <row r="198" ht="15.75" customHeight="1">
      <c r="A198" s="2"/>
      <c r="B198" s="2"/>
      <c r="C198" s="2"/>
      <c r="D198" s="2"/>
      <c r="E198" s="2"/>
      <c r="F198" s="2"/>
    </row>
    <row r="199" ht="15.75" customHeight="1">
      <c r="A199" s="2"/>
      <c r="B199" s="2"/>
      <c r="C199" s="2"/>
      <c r="D199" s="2"/>
      <c r="E199" s="2"/>
      <c r="F199" s="2"/>
    </row>
    <row r="200" ht="15.75" customHeight="1">
      <c r="A200" s="2"/>
      <c r="B200" s="2"/>
      <c r="C200" s="2"/>
      <c r="D200" s="2"/>
      <c r="E200" s="2"/>
      <c r="F200" s="2"/>
    </row>
    <row r="201" ht="15.75" customHeight="1">
      <c r="A201" s="2"/>
      <c r="B201" s="2"/>
      <c r="C201" s="2"/>
      <c r="D201" s="2"/>
      <c r="E201" s="2"/>
      <c r="F201" s="2"/>
    </row>
    <row r="202" ht="15.75" customHeight="1">
      <c r="A202" s="2"/>
      <c r="B202" s="2"/>
      <c r="C202" s="2"/>
      <c r="D202" s="2"/>
      <c r="E202" s="2"/>
      <c r="F202" s="2"/>
    </row>
    <row r="203" ht="15.75" customHeight="1">
      <c r="A203" s="2"/>
      <c r="B203" s="2"/>
      <c r="C203" s="2"/>
      <c r="D203" s="2"/>
      <c r="E203" s="2"/>
      <c r="F203" s="2"/>
    </row>
    <row r="204" ht="15.75" customHeight="1">
      <c r="A204" s="2"/>
      <c r="B204" s="2"/>
      <c r="C204" s="2"/>
      <c r="D204" s="2"/>
      <c r="E204" s="2"/>
      <c r="F204" s="2"/>
    </row>
    <row r="205" ht="15.75" customHeight="1">
      <c r="A205" s="2"/>
      <c r="B205" s="2"/>
      <c r="C205" s="2"/>
      <c r="D205" s="2"/>
      <c r="E205" s="2"/>
      <c r="F205" s="2"/>
    </row>
    <row r="206" ht="15.75" customHeight="1">
      <c r="A206" s="2"/>
      <c r="B206" s="2"/>
      <c r="C206" s="2"/>
      <c r="D206" s="2"/>
      <c r="E206" s="2"/>
      <c r="F206" s="2"/>
    </row>
    <row r="207" ht="15.75" customHeight="1">
      <c r="A207" s="2"/>
      <c r="B207" s="2"/>
      <c r="C207" s="2"/>
      <c r="D207" s="2"/>
      <c r="E207" s="2"/>
      <c r="F207" s="2"/>
    </row>
    <row r="208" ht="15.75" customHeight="1">
      <c r="A208" s="2"/>
      <c r="B208" s="2"/>
      <c r="C208" s="2"/>
      <c r="D208" s="2"/>
      <c r="E208" s="2"/>
      <c r="F208" s="2"/>
    </row>
    <row r="209" ht="15.75" customHeight="1">
      <c r="A209" s="2"/>
      <c r="B209" s="2"/>
      <c r="C209" s="2"/>
      <c r="D209" s="2"/>
      <c r="E209" s="2"/>
      <c r="F209" s="2"/>
    </row>
    <row r="210" ht="15.75" customHeight="1">
      <c r="A210" s="2"/>
      <c r="B210" s="2"/>
      <c r="C210" s="2"/>
      <c r="D210" s="2"/>
      <c r="E210" s="2"/>
      <c r="F210" s="2"/>
    </row>
    <row r="211" ht="15.75" customHeight="1">
      <c r="A211" s="2"/>
      <c r="B211" s="2"/>
      <c r="C211" s="2"/>
      <c r="D211" s="2"/>
      <c r="E211" s="2"/>
      <c r="F211" s="2"/>
    </row>
    <row r="212" ht="15.75" customHeight="1">
      <c r="A212" s="2"/>
      <c r="B212" s="2"/>
      <c r="C212" s="2"/>
      <c r="D212" s="2"/>
      <c r="E212" s="2"/>
      <c r="F212" s="2"/>
    </row>
    <row r="213" ht="15.75" customHeight="1">
      <c r="A213" s="2"/>
      <c r="B213" s="2"/>
      <c r="C213" s="2"/>
      <c r="D213" s="2"/>
      <c r="E213" s="2"/>
      <c r="F213" s="2"/>
    </row>
    <row r="214" ht="15.75" customHeight="1">
      <c r="A214" s="2"/>
      <c r="B214" s="2"/>
      <c r="C214" s="2"/>
      <c r="D214" s="2"/>
      <c r="E214" s="2"/>
      <c r="F214" s="2"/>
    </row>
    <row r="215" ht="15.75" customHeight="1">
      <c r="A215" s="2"/>
      <c r="B215" s="2"/>
      <c r="C215" s="2"/>
      <c r="D215" s="2"/>
      <c r="E215" s="2"/>
      <c r="F215" s="2"/>
    </row>
    <row r="216" ht="15.75" customHeight="1">
      <c r="A216" s="2"/>
      <c r="B216" s="2"/>
      <c r="C216" s="2"/>
      <c r="D216" s="2"/>
      <c r="E216" s="2"/>
      <c r="F216" s="2"/>
    </row>
    <row r="217" ht="15.75" customHeight="1">
      <c r="A217" s="2"/>
      <c r="B217" s="2"/>
      <c r="C217" s="2"/>
      <c r="D217" s="2"/>
      <c r="E217" s="2"/>
      <c r="F217" s="2"/>
    </row>
    <row r="218" ht="15.75" customHeight="1">
      <c r="A218" s="2"/>
      <c r="B218" s="2"/>
      <c r="C218" s="2"/>
      <c r="D218" s="2"/>
      <c r="E218" s="2"/>
      <c r="F218" s="2"/>
    </row>
    <row r="219" ht="15.75" customHeight="1">
      <c r="A219" s="2"/>
      <c r="B219" s="2"/>
      <c r="C219" s="2"/>
      <c r="D219" s="2"/>
      <c r="E219" s="2"/>
      <c r="F219" s="2"/>
    </row>
    <row r="220" ht="15.75" customHeight="1">
      <c r="A220" s="2"/>
      <c r="B220" s="2"/>
      <c r="C220" s="2"/>
      <c r="D220" s="2"/>
      <c r="E220" s="2"/>
      <c r="F220" s="2"/>
    </row>
    <row r="221" ht="15.75" customHeight="1">
      <c r="A221" s="2"/>
      <c r="B221" s="2"/>
      <c r="C221" s="2"/>
      <c r="D221" s="2"/>
      <c r="E221" s="2"/>
      <c r="F221" s="2"/>
    </row>
    <row r="222" ht="15.75" customHeight="1">
      <c r="A222" s="2"/>
      <c r="B222" s="2"/>
      <c r="C222" s="2"/>
      <c r="D222" s="2"/>
      <c r="E222" s="2"/>
      <c r="F222" s="2"/>
    </row>
    <row r="223" ht="15.75" customHeight="1">
      <c r="A223" s="2"/>
      <c r="B223" s="2"/>
      <c r="C223" s="2"/>
      <c r="D223" s="2"/>
      <c r="E223" s="2"/>
      <c r="F223" s="2"/>
    </row>
    <row r="224" ht="15.75" customHeight="1">
      <c r="A224" s="2"/>
      <c r="B224" s="2"/>
      <c r="C224" s="2"/>
      <c r="D224" s="2"/>
      <c r="E224" s="2"/>
      <c r="F224" s="2"/>
    </row>
    <row r="225" ht="15.75" customHeight="1">
      <c r="A225" s="2"/>
      <c r="B225" s="2"/>
      <c r="C225" s="2"/>
      <c r="D225" s="2"/>
      <c r="E225" s="2"/>
      <c r="F225" s="2"/>
    </row>
    <row r="226" ht="15.75" customHeight="1">
      <c r="A226" s="2"/>
      <c r="B226" s="2"/>
      <c r="C226" s="2"/>
      <c r="D226" s="2"/>
      <c r="E226" s="2"/>
      <c r="F226" s="2"/>
    </row>
    <row r="227" ht="15.75" customHeight="1">
      <c r="A227" s="2"/>
      <c r="B227" s="2"/>
      <c r="C227" s="2"/>
      <c r="D227" s="2"/>
      <c r="E227" s="2"/>
      <c r="F227" s="2"/>
    </row>
    <row r="228" ht="15.75" customHeight="1">
      <c r="A228" s="2"/>
      <c r="B228" s="2"/>
      <c r="C228" s="2"/>
      <c r="D228" s="2"/>
      <c r="E228" s="2"/>
      <c r="F228" s="2"/>
    </row>
    <row r="229" ht="15.75" customHeight="1">
      <c r="A229" s="2"/>
      <c r="B229" s="2"/>
      <c r="C229" s="2"/>
      <c r="D229" s="2"/>
      <c r="E229" s="2"/>
      <c r="F229" s="2"/>
    </row>
    <row r="230" ht="15.75" customHeight="1">
      <c r="A230" s="2"/>
      <c r="B230" s="2"/>
      <c r="C230" s="2"/>
      <c r="D230" s="2"/>
      <c r="E230" s="2"/>
      <c r="F230" s="2"/>
    </row>
    <row r="231" ht="15.75" customHeight="1">
      <c r="A231" s="2"/>
      <c r="B231" s="2"/>
      <c r="C231" s="2"/>
      <c r="D231" s="2"/>
      <c r="E231" s="2"/>
      <c r="F231" s="2"/>
    </row>
    <row r="232" ht="15.75" customHeight="1">
      <c r="A232" s="2"/>
      <c r="B232" s="2"/>
      <c r="C232" s="2"/>
      <c r="D232" s="2"/>
      <c r="E232" s="2"/>
      <c r="F232" s="2"/>
    </row>
    <row r="233" ht="15.75" customHeight="1">
      <c r="A233" s="2"/>
      <c r="B233" s="2"/>
      <c r="C233" s="2"/>
      <c r="D233" s="2"/>
      <c r="E233" s="2"/>
      <c r="F233" s="2"/>
    </row>
    <row r="234" ht="15.75" customHeight="1">
      <c r="A234" s="2"/>
      <c r="B234" s="2"/>
      <c r="C234" s="2"/>
      <c r="D234" s="2"/>
      <c r="E234" s="2"/>
      <c r="F234" s="2"/>
    </row>
    <row r="235" ht="15.75" customHeight="1">
      <c r="A235" s="2"/>
      <c r="B235" s="2"/>
      <c r="C235" s="2"/>
      <c r="D235" s="2"/>
      <c r="E235" s="2"/>
      <c r="F235" s="2"/>
    </row>
    <row r="236" ht="15.75" customHeight="1">
      <c r="A236" s="2"/>
      <c r="B236" s="2"/>
      <c r="C236" s="2"/>
      <c r="D236" s="2"/>
      <c r="E236" s="2"/>
      <c r="F236" s="2"/>
    </row>
    <row r="237" ht="15.75" customHeight="1">
      <c r="A237" s="2"/>
      <c r="B237" s="2"/>
      <c r="C237" s="2"/>
      <c r="D237" s="2"/>
      <c r="E237" s="2"/>
      <c r="F237" s="2"/>
    </row>
    <row r="238" ht="15.75" customHeight="1">
      <c r="A238" s="2"/>
      <c r="B238" s="2"/>
      <c r="C238" s="2"/>
      <c r="D238" s="2"/>
      <c r="E238" s="2"/>
      <c r="F238" s="2"/>
    </row>
    <row r="239" ht="15.75" customHeight="1">
      <c r="A239" s="2"/>
      <c r="B239" s="2"/>
      <c r="C239" s="2"/>
      <c r="D239" s="2"/>
      <c r="E239" s="2"/>
      <c r="F239" s="2"/>
    </row>
    <row r="240" ht="15.75" customHeight="1">
      <c r="A240" s="2"/>
      <c r="B240" s="2"/>
      <c r="C240" s="2"/>
      <c r="D240" s="2"/>
      <c r="E240" s="2"/>
      <c r="F240" s="2"/>
    </row>
    <row r="241" ht="15.75" customHeight="1">
      <c r="A241" s="2"/>
      <c r="B241" s="2"/>
      <c r="C241" s="2"/>
      <c r="D241" s="2"/>
      <c r="E241" s="2"/>
      <c r="F241" s="2"/>
    </row>
    <row r="242" ht="15.75" customHeight="1">
      <c r="A242" s="2"/>
      <c r="B242" s="2"/>
      <c r="C242" s="2"/>
      <c r="D242" s="2"/>
      <c r="E242" s="2"/>
      <c r="F242" s="2"/>
    </row>
    <row r="243" ht="15.75" customHeight="1">
      <c r="A243" s="2"/>
      <c r="B243" s="2"/>
      <c r="C243" s="2"/>
      <c r="D243" s="2"/>
      <c r="E243" s="2"/>
      <c r="F243" s="2"/>
    </row>
    <row r="244" ht="15.75" customHeight="1">
      <c r="A244" s="2"/>
      <c r="B244" s="2"/>
      <c r="C244" s="2"/>
      <c r="D244" s="2"/>
      <c r="E244" s="2"/>
      <c r="F244" s="2"/>
    </row>
    <row r="245" ht="15.75" customHeight="1">
      <c r="A245" s="2"/>
      <c r="B245" s="2"/>
      <c r="C245" s="2"/>
      <c r="D245" s="2"/>
      <c r="E245" s="2"/>
      <c r="F245" s="2"/>
    </row>
    <row r="246" ht="15.75" customHeight="1">
      <c r="A246" s="2"/>
      <c r="B246" s="2"/>
      <c r="C246" s="2"/>
      <c r="D246" s="2"/>
      <c r="E246" s="2"/>
      <c r="F246" s="2"/>
    </row>
    <row r="247" ht="15.75" customHeight="1">
      <c r="A247" s="2"/>
      <c r="B247" s="2"/>
      <c r="C247" s="2"/>
      <c r="D247" s="2"/>
      <c r="E247" s="2"/>
      <c r="F247" s="2"/>
    </row>
    <row r="248" ht="15.75" customHeight="1">
      <c r="A248" s="2"/>
      <c r="B248" s="2"/>
      <c r="C248" s="2"/>
      <c r="D248" s="2"/>
      <c r="E248" s="2"/>
      <c r="F248" s="2"/>
    </row>
    <row r="249" ht="15.75" customHeight="1">
      <c r="A249" s="2"/>
      <c r="B249" s="2"/>
      <c r="C249" s="2"/>
      <c r="D249" s="2"/>
      <c r="E249" s="2"/>
      <c r="F249" s="2"/>
    </row>
    <row r="250" ht="15.75" customHeight="1">
      <c r="A250" s="2"/>
      <c r="B250" s="2"/>
      <c r="C250" s="2"/>
      <c r="D250" s="2"/>
      <c r="E250" s="2"/>
      <c r="F250" s="2"/>
    </row>
    <row r="251" ht="15.75" customHeight="1">
      <c r="A251" s="2"/>
      <c r="B251" s="2"/>
      <c r="C251" s="2"/>
      <c r="D251" s="2"/>
      <c r="E251" s="2"/>
      <c r="F251" s="2"/>
    </row>
    <row r="252" ht="15.75" customHeight="1">
      <c r="A252" s="2"/>
      <c r="B252" s="2"/>
      <c r="C252" s="2"/>
      <c r="D252" s="2"/>
      <c r="E252" s="2"/>
      <c r="F252" s="2"/>
    </row>
    <row r="253" ht="15.75" customHeight="1">
      <c r="A253" s="2"/>
      <c r="B253" s="2"/>
      <c r="C253" s="2"/>
      <c r="D253" s="2"/>
      <c r="E253" s="2"/>
      <c r="F253" s="2"/>
    </row>
    <row r="254" ht="15.75" customHeight="1">
      <c r="A254" s="2"/>
      <c r="B254" s="2"/>
      <c r="C254" s="2"/>
      <c r="D254" s="2"/>
      <c r="E254" s="2"/>
      <c r="F254" s="2"/>
    </row>
    <row r="255" ht="15.75" customHeight="1">
      <c r="A255" s="2"/>
      <c r="B255" s="2"/>
      <c r="C255" s="2"/>
      <c r="D255" s="2"/>
      <c r="E255" s="2"/>
      <c r="F255" s="2"/>
    </row>
    <row r="256" ht="15.75" customHeight="1">
      <c r="A256" s="2"/>
      <c r="B256" s="2"/>
      <c r="C256" s="2"/>
      <c r="D256" s="2"/>
      <c r="E256" s="2"/>
      <c r="F256" s="2"/>
    </row>
    <row r="257" ht="15.75" customHeight="1">
      <c r="A257" s="2"/>
      <c r="B257" s="2"/>
      <c r="C257" s="2"/>
      <c r="D257" s="2"/>
      <c r="E257" s="2"/>
      <c r="F257" s="2"/>
    </row>
    <row r="258" ht="15.75" customHeight="1">
      <c r="A258" s="2"/>
      <c r="B258" s="2"/>
      <c r="C258" s="2"/>
      <c r="D258" s="2"/>
      <c r="E258" s="2"/>
      <c r="F258" s="2"/>
    </row>
    <row r="259" ht="15.75" customHeight="1">
      <c r="A259" s="2"/>
      <c r="B259" s="2"/>
      <c r="C259" s="2"/>
      <c r="D259" s="2"/>
      <c r="E259" s="2"/>
      <c r="F259" s="2"/>
    </row>
    <row r="260" ht="15.75" customHeight="1">
      <c r="A260" s="2"/>
      <c r="B260" s="2"/>
      <c r="C260" s="2"/>
      <c r="D260" s="2"/>
      <c r="E260" s="2"/>
      <c r="F260" s="2"/>
    </row>
    <row r="261" ht="15.75" customHeight="1">
      <c r="A261" s="2"/>
      <c r="B261" s="2"/>
      <c r="C261" s="2"/>
      <c r="D261" s="2"/>
      <c r="E261" s="2"/>
      <c r="F261" s="2"/>
    </row>
    <row r="262" ht="15.75" customHeight="1">
      <c r="A262" s="2"/>
      <c r="B262" s="2"/>
      <c r="C262" s="2"/>
      <c r="D262" s="2"/>
      <c r="E262" s="2"/>
      <c r="F262" s="2"/>
    </row>
    <row r="263" ht="15.75" customHeight="1">
      <c r="A263" s="2"/>
      <c r="B263" s="2"/>
      <c r="C263" s="2"/>
      <c r="D263" s="2"/>
      <c r="E263" s="2"/>
      <c r="F263" s="2"/>
    </row>
    <row r="264" ht="15.75" customHeight="1">
      <c r="A264" s="2"/>
      <c r="B264" s="2"/>
      <c r="C264" s="2"/>
      <c r="D264" s="2"/>
      <c r="E264" s="2"/>
      <c r="F264" s="2"/>
    </row>
    <row r="265" ht="15.75" customHeight="1">
      <c r="A265" s="2"/>
      <c r="B265" s="2"/>
      <c r="C265" s="2"/>
      <c r="D265" s="2"/>
      <c r="E265" s="2"/>
      <c r="F265" s="2"/>
    </row>
    <row r="266" ht="15.75" customHeight="1">
      <c r="A266" s="2"/>
      <c r="B266" s="2"/>
      <c r="C266" s="2"/>
      <c r="D266" s="2"/>
      <c r="E266" s="2"/>
      <c r="F266" s="2"/>
    </row>
    <row r="267" ht="15.75" customHeight="1">
      <c r="A267" s="2"/>
      <c r="B267" s="2"/>
      <c r="C267" s="2"/>
      <c r="D267" s="2"/>
      <c r="E267" s="2"/>
      <c r="F267" s="2"/>
    </row>
    <row r="268" ht="15.75" customHeight="1">
      <c r="A268" s="2"/>
      <c r="B268" s="2"/>
      <c r="C268" s="2"/>
      <c r="D268" s="2"/>
      <c r="E268" s="2"/>
      <c r="F268" s="2"/>
    </row>
    <row r="269" ht="15.75" customHeight="1">
      <c r="A269" s="2"/>
      <c r="B269" s="2"/>
      <c r="C269" s="2"/>
      <c r="D269" s="2"/>
      <c r="E269" s="2"/>
      <c r="F269" s="2"/>
    </row>
    <row r="270" ht="15.75" customHeight="1">
      <c r="A270" s="2"/>
      <c r="B270" s="2"/>
      <c r="C270" s="2"/>
      <c r="D270" s="2"/>
      <c r="E270" s="2"/>
      <c r="F270" s="2"/>
    </row>
    <row r="271" ht="15.75" customHeight="1">
      <c r="A271" s="2"/>
      <c r="B271" s="2"/>
      <c r="C271" s="2"/>
      <c r="D271" s="2"/>
      <c r="E271" s="2"/>
      <c r="F271" s="2"/>
    </row>
    <row r="272" ht="15.75" customHeight="1">
      <c r="A272" s="2"/>
      <c r="B272" s="2"/>
      <c r="C272" s="2"/>
      <c r="D272" s="2"/>
      <c r="E272" s="2"/>
      <c r="F272" s="2"/>
    </row>
    <row r="273" ht="15.75" customHeight="1">
      <c r="A273" s="2"/>
      <c r="B273" s="2"/>
      <c r="C273" s="2"/>
      <c r="D273" s="2"/>
      <c r="E273" s="2"/>
      <c r="F273" s="2"/>
    </row>
    <row r="274" ht="15.75" customHeight="1">
      <c r="A274" s="2"/>
      <c r="B274" s="2"/>
      <c r="C274" s="2"/>
      <c r="D274" s="2"/>
      <c r="E274" s="2"/>
      <c r="F274" s="2"/>
    </row>
    <row r="275" ht="15.75" customHeight="1">
      <c r="A275" s="2"/>
      <c r="B275" s="2"/>
      <c r="C275" s="2"/>
      <c r="D275" s="2"/>
      <c r="E275" s="2"/>
      <c r="F275" s="2"/>
    </row>
    <row r="276" ht="15.75" customHeight="1">
      <c r="A276" s="2"/>
      <c r="B276" s="2"/>
      <c r="C276" s="2"/>
      <c r="D276" s="2"/>
      <c r="E276" s="2"/>
      <c r="F276" s="2"/>
    </row>
    <row r="277" ht="15.75" customHeight="1">
      <c r="A277" s="2"/>
      <c r="B277" s="2"/>
      <c r="C277" s="2"/>
      <c r="D277" s="2"/>
      <c r="E277" s="2"/>
      <c r="F277" s="2"/>
    </row>
    <row r="278" ht="15.75" customHeight="1">
      <c r="A278" s="2"/>
      <c r="B278" s="2"/>
      <c r="C278" s="2"/>
      <c r="D278" s="2"/>
      <c r="E278" s="2"/>
      <c r="F278" s="2"/>
    </row>
    <row r="279" ht="15.75" customHeight="1">
      <c r="A279" s="2"/>
      <c r="B279" s="2"/>
      <c r="C279" s="2"/>
      <c r="D279" s="2"/>
      <c r="E279" s="2"/>
      <c r="F279" s="2"/>
    </row>
    <row r="280" ht="15.75" customHeight="1">
      <c r="A280" s="2"/>
      <c r="B280" s="2"/>
      <c r="C280" s="2"/>
      <c r="D280" s="2"/>
      <c r="E280" s="2"/>
      <c r="F280" s="2"/>
    </row>
    <row r="281" ht="15.75" customHeight="1">
      <c r="A281" s="2"/>
      <c r="B281" s="2"/>
      <c r="C281" s="2"/>
      <c r="D281" s="2"/>
      <c r="E281" s="2"/>
      <c r="F281" s="2"/>
    </row>
    <row r="282" ht="15.75" customHeight="1">
      <c r="A282" s="2"/>
      <c r="B282" s="2"/>
      <c r="C282" s="2"/>
      <c r="D282" s="2"/>
      <c r="E282" s="2"/>
      <c r="F282" s="2"/>
    </row>
    <row r="283" ht="15.75" customHeight="1">
      <c r="A283" s="2"/>
      <c r="B283" s="2"/>
      <c r="C283" s="2"/>
      <c r="D283" s="2"/>
      <c r="E283" s="2"/>
      <c r="F283" s="2"/>
    </row>
    <row r="284" ht="15.75" customHeight="1">
      <c r="A284" s="2"/>
      <c r="B284" s="2"/>
      <c r="C284" s="2"/>
      <c r="D284" s="2"/>
      <c r="E284" s="2"/>
      <c r="F284" s="2"/>
    </row>
    <row r="285" ht="15.75" customHeight="1">
      <c r="A285" s="2"/>
      <c r="B285" s="2"/>
      <c r="C285" s="2"/>
      <c r="D285" s="2"/>
      <c r="E285" s="2"/>
      <c r="F285" s="2"/>
    </row>
    <row r="286" ht="15.75" customHeight="1">
      <c r="A286" s="2"/>
      <c r="B286" s="2"/>
      <c r="C286" s="2"/>
      <c r="D286" s="2"/>
      <c r="E286" s="2"/>
      <c r="F286" s="2"/>
    </row>
    <row r="287" ht="15.75" customHeight="1">
      <c r="A287" s="2"/>
      <c r="B287" s="2"/>
      <c r="C287" s="2"/>
      <c r="D287" s="2"/>
      <c r="E287" s="2"/>
      <c r="F287" s="2"/>
    </row>
    <row r="288" ht="15.75" customHeight="1">
      <c r="A288" s="2"/>
      <c r="B288" s="2"/>
      <c r="C288" s="2"/>
      <c r="D288" s="2"/>
      <c r="E288" s="2"/>
      <c r="F288" s="2"/>
    </row>
    <row r="289" ht="15.75" customHeight="1">
      <c r="A289" s="2"/>
      <c r="B289" s="2"/>
      <c r="C289" s="2"/>
      <c r="D289" s="2"/>
      <c r="E289" s="2"/>
      <c r="F289" s="2"/>
    </row>
    <row r="290" ht="15.75" customHeight="1">
      <c r="A290" s="2"/>
      <c r="B290" s="2"/>
      <c r="C290" s="2"/>
      <c r="D290" s="2"/>
      <c r="E290" s="2"/>
      <c r="F290" s="2"/>
    </row>
    <row r="291" ht="15.75" customHeight="1">
      <c r="A291" s="2"/>
      <c r="B291" s="2"/>
      <c r="C291" s="2"/>
      <c r="D291" s="2"/>
      <c r="E291" s="2"/>
      <c r="F291" s="2"/>
    </row>
    <row r="292" ht="15.75" customHeight="1">
      <c r="A292" s="2"/>
      <c r="B292" s="2"/>
      <c r="C292" s="2"/>
      <c r="D292" s="2"/>
      <c r="E292" s="2"/>
      <c r="F292" s="2"/>
    </row>
    <row r="293" ht="15.75" customHeight="1">
      <c r="A293" s="2"/>
      <c r="B293" s="2"/>
      <c r="C293" s="2"/>
      <c r="D293" s="2"/>
      <c r="E293" s="2"/>
      <c r="F293" s="2"/>
    </row>
    <row r="294" ht="15.75" customHeight="1">
      <c r="A294" s="2"/>
      <c r="B294" s="2"/>
      <c r="C294" s="2"/>
      <c r="D294" s="2"/>
      <c r="E294" s="2"/>
      <c r="F294" s="2"/>
    </row>
    <row r="295" ht="15.75" customHeight="1">
      <c r="A295" s="2"/>
      <c r="B295" s="2"/>
      <c r="C295" s="2"/>
      <c r="D295" s="2"/>
      <c r="E295" s="2"/>
      <c r="F295" s="2"/>
    </row>
    <row r="296" ht="15.75" customHeight="1">
      <c r="A296" s="2"/>
      <c r="B296" s="2"/>
      <c r="C296" s="2"/>
      <c r="D296" s="2"/>
      <c r="E296" s="2"/>
      <c r="F296" s="2"/>
    </row>
    <row r="297" ht="15.75" customHeight="1">
      <c r="A297" s="2"/>
      <c r="B297" s="2"/>
      <c r="C297" s="2"/>
      <c r="D297" s="2"/>
      <c r="E297" s="2"/>
      <c r="F297" s="2"/>
    </row>
    <row r="298" ht="15.75" customHeight="1">
      <c r="A298" s="2"/>
      <c r="B298" s="2"/>
      <c r="C298" s="2"/>
      <c r="D298" s="2"/>
      <c r="E298" s="2"/>
      <c r="F298" s="2"/>
    </row>
    <row r="299" ht="15.75" customHeight="1">
      <c r="A299" s="2"/>
      <c r="B299" s="2"/>
      <c r="C299" s="2"/>
      <c r="D299" s="2"/>
      <c r="E299" s="2"/>
      <c r="F299" s="2"/>
    </row>
    <row r="300" ht="15.75" customHeight="1">
      <c r="A300" s="2"/>
      <c r="B300" s="2"/>
      <c r="C300" s="2"/>
      <c r="D300" s="2"/>
      <c r="E300" s="2"/>
      <c r="F300" s="2"/>
    </row>
    <row r="301" ht="15.75" customHeight="1">
      <c r="A301" s="2"/>
      <c r="B301" s="2"/>
      <c r="C301" s="2"/>
      <c r="D301" s="2"/>
      <c r="E301" s="2"/>
      <c r="F301" s="2"/>
    </row>
    <row r="302" ht="15.75" customHeight="1">
      <c r="A302" s="2"/>
      <c r="B302" s="2"/>
      <c r="C302" s="2"/>
      <c r="D302" s="2"/>
      <c r="E302" s="2"/>
      <c r="F302" s="2"/>
    </row>
    <row r="303" ht="15.75" customHeight="1">
      <c r="A303" s="2"/>
      <c r="B303" s="2"/>
      <c r="C303" s="2"/>
      <c r="D303" s="2"/>
      <c r="E303" s="2"/>
      <c r="F303" s="2"/>
    </row>
    <row r="304" ht="15.75" customHeight="1">
      <c r="A304" s="2"/>
      <c r="B304" s="2"/>
      <c r="C304" s="2"/>
      <c r="D304" s="2"/>
      <c r="E304" s="2"/>
      <c r="F304" s="2"/>
    </row>
    <row r="305" ht="15.75" customHeight="1">
      <c r="A305" s="2"/>
      <c r="B305" s="2"/>
      <c r="C305" s="2"/>
      <c r="D305" s="2"/>
      <c r="E305" s="2"/>
      <c r="F305" s="2"/>
    </row>
    <row r="306" ht="15.75" customHeight="1">
      <c r="A306" s="2"/>
      <c r="B306" s="2"/>
      <c r="C306" s="2"/>
      <c r="D306" s="2"/>
      <c r="E306" s="2"/>
      <c r="F306" s="2"/>
    </row>
    <row r="307" ht="15.75" customHeight="1">
      <c r="A307" s="2"/>
      <c r="B307" s="2"/>
      <c r="C307" s="2"/>
      <c r="D307" s="2"/>
      <c r="E307" s="2"/>
      <c r="F307" s="2"/>
    </row>
    <row r="308" ht="15.75" customHeight="1">
      <c r="A308" s="2"/>
      <c r="B308" s="2"/>
      <c r="C308" s="2"/>
      <c r="D308" s="2"/>
      <c r="E308" s="2"/>
      <c r="F308" s="2"/>
    </row>
    <row r="309" ht="15.75" customHeight="1">
      <c r="A309" s="2"/>
      <c r="B309" s="2"/>
      <c r="C309" s="2"/>
      <c r="D309" s="2"/>
      <c r="E309" s="2"/>
      <c r="F309" s="2"/>
    </row>
    <row r="310" ht="15.75" customHeight="1">
      <c r="A310" s="2"/>
      <c r="B310" s="2"/>
      <c r="C310" s="2"/>
      <c r="D310" s="2"/>
      <c r="E310" s="2"/>
      <c r="F310" s="2"/>
    </row>
    <row r="311" ht="15.75" customHeight="1">
      <c r="A311" s="2"/>
      <c r="B311" s="2"/>
      <c r="C311" s="2"/>
      <c r="D311" s="2"/>
      <c r="E311" s="2"/>
      <c r="F311" s="2"/>
    </row>
    <row r="312" ht="15.75" customHeight="1">
      <c r="A312" s="2"/>
      <c r="B312" s="2"/>
      <c r="C312" s="2"/>
      <c r="D312" s="2"/>
      <c r="E312" s="2"/>
      <c r="F312" s="2"/>
    </row>
    <row r="313" ht="15.75" customHeight="1">
      <c r="A313" s="2"/>
      <c r="B313" s="2"/>
      <c r="C313" s="2"/>
      <c r="D313" s="2"/>
      <c r="E313" s="2"/>
      <c r="F313" s="2"/>
    </row>
    <row r="314" ht="15.75" customHeight="1">
      <c r="A314" s="2"/>
      <c r="B314" s="2"/>
      <c r="C314" s="2"/>
      <c r="D314" s="2"/>
      <c r="E314" s="2"/>
      <c r="F314" s="2"/>
    </row>
    <row r="315" ht="15.75" customHeight="1">
      <c r="A315" s="2"/>
      <c r="B315" s="2"/>
      <c r="C315" s="2"/>
      <c r="D315" s="2"/>
      <c r="E315" s="2"/>
      <c r="F315" s="2"/>
    </row>
    <row r="316" ht="15.75" customHeight="1">
      <c r="A316" s="2"/>
      <c r="B316" s="2"/>
      <c r="C316" s="2"/>
      <c r="D316" s="2"/>
      <c r="E316" s="2"/>
      <c r="F316" s="2"/>
    </row>
    <row r="317" ht="15.75" customHeight="1">
      <c r="A317" s="2"/>
      <c r="B317" s="2"/>
      <c r="C317" s="2"/>
      <c r="D317" s="2"/>
      <c r="E317" s="2"/>
      <c r="F317" s="2"/>
    </row>
    <row r="318" ht="15.75" customHeight="1">
      <c r="A318" s="2"/>
      <c r="B318" s="2"/>
      <c r="C318" s="2"/>
      <c r="D318" s="2"/>
      <c r="E318" s="2"/>
      <c r="F318" s="2"/>
    </row>
    <row r="319" ht="15.75" customHeight="1">
      <c r="A319" s="2"/>
      <c r="B319" s="2"/>
      <c r="C319" s="2"/>
      <c r="D319" s="2"/>
      <c r="E319" s="2"/>
      <c r="F319" s="2"/>
    </row>
    <row r="320" ht="15.75" customHeight="1">
      <c r="A320" s="2"/>
      <c r="B320" s="2"/>
      <c r="C320" s="2"/>
      <c r="D320" s="2"/>
      <c r="E320" s="2"/>
      <c r="F320" s="2"/>
    </row>
    <row r="321" ht="15.75" customHeight="1">
      <c r="A321" s="2"/>
      <c r="B321" s="2"/>
      <c r="C321" s="2"/>
      <c r="D321" s="2"/>
      <c r="E321" s="2"/>
      <c r="F321" s="2"/>
    </row>
    <row r="322" ht="15.75" customHeight="1">
      <c r="A322" s="2"/>
      <c r="B322" s="2"/>
      <c r="C322" s="2"/>
      <c r="D322" s="2"/>
      <c r="E322" s="2"/>
      <c r="F322" s="2"/>
    </row>
    <row r="323" ht="15.75" customHeight="1">
      <c r="A323" s="2"/>
      <c r="B323" s="2"/>
      <c r="C323" s="2"/>
      <c r="D323" s="2"/>
      <c r="E323" s="2"/>
      <c r="F323" s="2"/>
    </row>
    <row r="324" ht="15.75" customHeight="1">
      <c r="A324" s="2"/>
      <c r="B324" s="2"/>
      <c r="C324" s="2"/>
      <c r="D324" s="2"/>
      <c r="E324" s="2"/>
      <c r="F324" s="2"/>
    </row>
    <row r="325" ht="15.75" customHeight="1">
      <c r="A325" s="2"/>
      <c r="B325" s="2"/>
      <c r="C325" s="2"/>
      <c r="D325" s="2"/>
      <c r="E325" s="2"/>
      <c r="F325" s="2"/>
    </row>
    <row r="326" ht="15.75" customHeight="1">
      <c r="A326" s="2"/>
      <c r="B326" s="2"/>
      <c r="C326" s="2"/>
      <c r="D326" s="2"/>
      <c r="E326" s="2"/>
      <c r="F326" s="2"/>
    </row>
    <row r="327" ht="15.75" customHeight="1">
      <c r="A327" s="2"/>
      <c r="B327" s="2"/>
      <c r="C327" s="2"/>
      <c r="D327" s="2"/>
      <c r="E327" s="2"/>
      <c r="F327" s="2"/>
    </row>
    <row r="328" ht="15.75" customHeight="1">
      <c r="A328" s="2"/>
      <c r="B328" s="2"/>
      <c r="C328" s="2"/>
      <c r="D328" s="2"/>
      <c r="E328" s="2"/>
      <c r="F328" s="2"/>
    </row>
    <row r="329" ht="15.75" customHeight="1">
      <c r="A329" s="2"/>
      <c r="B329" s="2"/>
      <c r="C329" s="2"/>
      <c r="D329" s="2"/>
      <c r="E329" s="2"/>
      <c r="F329" s="2"/>
    </row>
    <row r="330" ht="15.75" customHeight="1">
      <c r="A330" s="2"/>
      <c r="B330" s="2"/>
      <c r="C330" s="2"/>
      <c r="D330" s="2"/>
      <c r="E330" s="2"/>
      <c r="F330" s="2"/>
    </row>
    <row r="331" ht="15.75" customHeight="1">
      <c r="A331" s="2"/>
      <c r="B331" s="2"/>
      <c r="C331" s="2"/>
      <c r="D331" s="2"/>
      <c r="E331" s="2"/>
      <c r="F331" s="2"/>
    </row>
    <row r="332" ht="15.75" customHeight="1">
      <c r="A332" s="2"/>
      <c r="B332" s="2"/>
      <c r="C332" s="2"/>
      <c r="D332" s="2"/>
      <c r="E332" s="2"/>
      <c r="F332" s="2"/>
    </row>
    <row r="333" ht="15.75" customHeight="1">
      <c r="A333" s="2"/>
      <c r="B333" s="2"/>
      <c r="C333" s="2"/>
      <c r="D333" s="2"/>
      <c r="E333" s="2"/>
      <c r="F333" s="2"/>
    </row>
    <row r="334" ht="15.75" customHeight="1">
      <c r="A334" s="2"/>
      <c r="B334" s="2"/>
      <c r="C334" s="2"/>
      <c r="D334" s="2"/>
      <c r="E334" s="2"/>
      <c r="F334" s="2"/>
    </row>
    <row r="335" ht="15.75" customHeight="1">
      <c r="A335" s="2"/>
      <c r="B335" s="2"/>
      <c r="C335" s="2"/>
      <c r="D335" s="2"/>
      <c r="E335" s="2"/>
      <c r="F335" s="2"/>
    </row>
    <row r="336" ht="15.75" customHeight="1">
      <c r="A336" s="2"/>
      <c r="B336" s="2"/>
      <c r="C336" s="2"/>
      <c r="D336" s="2"/>
      <c r="E336" s="2"/>
      <c r="F336" s="2"/>
    </row>
    <row r="337" ht="15.75" customHeight="1">
      <c r="A337" s="2"/>
      <c r="B337" s="2"/>
      <c r="C337" s="2"/>
      <c r="D337" s="2"/>
      <c r="E337" s="2"/>
      <c r="F337" s="2"/>
    </row>
    <row r="338" ht="15.75" customHeight="1">
      <c r="A338" s="2"/>
      <c r="B338" s="2"/>
      <c r="C338" s="2"/>
      <c r="D338" s="2"/>
      <c r="E338" s="2"/>
      <c r="F338" s="2"/>
    </row>
    <row r="339" ht="15.75" customHeight="1">
      <c r="A339" s="2"/>
      <c r="B339" s="2"/>
      <c r="C339" s="2"/>
      <c r="D339" s="2"/>
      <c r="E339" s="2"/>
      <c r="F339" s="2"/>
    </row>
    <row r="340" ht="15.75" customHeight="1">
      <c r="A340" s="2"/>
      <c r="B340" s="2"/>
      <c r="C340" s="2"/>
      <c r="D340" s="2"/>
      <c r="E340" s="2"/>
      <c r="F340" s="2"/>
    </row>
    <row r="341" ht="15.75" customHeight="1">
      <c r="A341" s="2"/>
      <c r="B341" s="2"/>
      <c r="C341" s="2"/>
      <c r="D341" s="2"/>
      <c r="E341" s="2"/>
      <c r="F341" s="2"/>
    </row>
    <row r="342" ht="15.75" customHeight="1">
      <c r="A342" s="2"/>
      <c r="B342" s="2"/>
      <c r="C342" s="2"/>
      <c r="D342" s="2"/>
      <c r="E342" s="2"/>
      <c r="F342" s="2"/>
    </row>
    <row r="343" ht="15.75" customHeight="1">
      <c r="A343" s="2"/>
      <c r="B343" s="2"/>
      <c r="C343" s="2"/>
      <c r="D343" s="2"/>
      <c r="E343" s="2"/>
      <c r="F343" s="2"/>
    </row>
    <row r="344" ht="15.75" customHeight="1">
      <c r="A344" s="2"/>
      <c r="B344" s="2"/>
      <c r="C344" s="2"/>
      <c r="D344" s="2"/>
      <c r="E344" s="2"/>
      <c r="F344" s="2"/>
    </row>
    <row r="345" ht="15.75" customHeight="1">
      <c r="A345" s="2"/>
      <c r="B345" s="2"/>
      <c r="C345" s="2"/>
      <c r="D345" s="2"/>
      <c r="E345" s="2"/>
      <c r="F345" s="2"/>
    </row>
    <row r="346" ht="15.75" customHeight="1">
      <c r="A346" s="2"/>
      <c r="B346" s="2"/>
      <c r="C346" s="2"/>
      <c r="D346" s="2"/>
      <c r="E346" s="2"/>
      <c r="F346" s="2"/>
    </row>
    <row r="347" ht="15.75" customHeight="1">
      <c r="A347" s="2"/>
      <c r="B347" s="2"/>
      <c r="C347" s="2"/>
      <c r="D347" s="2"/>
      <c r="E347" s="2"/>
      <c r="F347" s="2"/>
    </row>
    <row r="348" ht="15.75" customHeight="1">
      <c r="A348" s="2"/>
      <c r="B348" s="2"/>
      <c r="C348" s="2"/>
      <c r="D348" s="2"/>
      <c r="E348" s="2"/>
      <c r="F348" s="2"/>
    </row>
    <row r="349" ht="15.75" customHeight="1">
      <c r="A349" s="2"/>
      <c r="B349" s="2"/>
      <c r="C349" s="2"/>
      <c r="D349" s="2"/>
      <c r="E349" s="2"/>
      <c r="F349" s="2"/>
    </row>
    <row r="350" ht="15.75" customHeight="1">
      <c r="A350" s="2"/>
      <c r="B350" s="2"/>
      <c r="C350" s="2"/>
      <c r="D350" s="2"/>
      <c r="E350" s="2"/>
      <c r="F350" s="2"/>
    </row>
    <row r="351" ht="15.75" customHeight="1">
      <c r="A351" s="2"/>
      <c r="B351" s="2"/>
      <c r="C351" s="2"/>
      <c r="D351" s="2"/>
      <c r="E351" s="2"/>
      <c r="F351" s="2"/>
    </row>
    <row r="352" ht="15.75" customHeight="1">
      <c r="A352" s="2"/>
      <c r="B352" s="2"/>
      <c r="C352" s="2"/>
      <c r="D352" s="2"/>
      <c r="E352" s="2"/>
      <c r="F352" s="2"/>
    </row>
    <row r="353" ht="15.75" customHeight="1">
      <c r="A353" s="2"/>
      <c r="B353" s="2"/>
      <c r="C353" s="2"/>
      <c r="D353" s="2"/>
      <c r="E353" s="2"/>
      <c r="F353" s="2"/>
    </row>
    <row r="354" ht="15.75" customHeight="1">
      <c r="A354" s="2"/>
      <c r="B354" s="2"/>
      <c r="C354" s="2"/>
      <c r="D354" s="2"/>
      <c r="E354" s="2"/>
      <c r="F354" s="2"/>
    </row>
    <row r="355" ht="15.75" customHeight="1">
      <c r="A355" s="2"/>
      <c r="B355" s="2"/>
      <c r="C355" s="2"/>
      <c r="D355" s="2"/>
      <c r="E355" s="2"/>
      <c r="F355" s="2"/>
    </row>
    <row r="356" ht="15.75" customHeight="1">
      <c r="A356" s="2"/>
      <c r="B356" s="2"/>
      <c r="C356" s="2"/>
      <c r="D356" s="2"/>
      <c r="E356" s="2"/>
      <c r="F356" s="2"/>
    </row>
    <row r="357" ht="15.75" customHeight="1">
      <c r="A357" s="2"/>
      <c r="B357" s="2"/>
      <c r="C357" s="2"/>
      <c r="D357" s="2"/>
      <c r="E357" s="2"/>
      <c r="F357" s="2"/>
    </row>
    <row r="358" ht="15.75" customHeight="1">
      <c r="A358" s="2"/>
      <c r="B358" s="2"/>
      <c r="C358" s="2"/>
      <c r="D358" s="2"/>
      <c r="E358" s="2"/>
      <c r="F358" s="2"/>
    </row>
    <row r="359" ht="15.75" customHeight="1">
      <c r="A359" s="2"/>
      <c r="B359" s="2"/>
      <c r="C359" s="2"/>
      <c r="D359" s="2"/>
      <c r="E359" s="2"/>
      <c r="F359" s="2"/>
    </row>
    <row r="360" ht="15.75" customHeight="1">
      <c r="A360" s="2"/>
      <c r="B360" s="2"/>
      <c r="C360" s="2"/>
      <c r="D360" s="2"/>
      <c r="E360" s="2"/>
      <c r="F360" s="2"/>
    </row>
    <row r="361" ht="15.75" customHeight="1">
      <c r="A361" s="2"/>
      <c r="B361" s="2"/>
      <c r="C361" s="2"/>
      <c r="D361" s="2"/>
      <c r="E361" s="2"/>
      <c r="F361" s="2"/>
    </row>
    <row r="362" ht="15.75" customHeight="1">
      <c r="A362" s="2"/>
      <c r="B362" s="2"/>
      <c r="C362" s="2"/>
      <c r="D362" s="2"/>
      <c r="E362" s="2"/>
      <c r="F362" s="2"/>
    </row>
    <row r="363" ht="15.75" customHeight="1">
      <c r="A363" s="2"/>
      <c r="B363" s="2"/>
      <c r="C363" s="2"/>
      <c r="D363" s="2"/>
      <c r="E363" s="2"/>
      <c r="F363" s="2"/>
    </row>
    <row r="364" ht="15.75" customHeight="1">
      <c r="A364" s="2"/>
      <c r="B364" s="2"/>
      <c r="C364" s="2"/>
      <c r="D364" s="2"/>
      <c r="E364" s="2"/>
      <c r="F364" s="2"/>
    </row>
    <row r="365" ht="15.75" customHeight="1">
      <c r="A365" s="2"/>
      <c r="B365" s="2"/>
      <c r="C365" s="2"/>
      <c r="D365" s="2"/>
      <c r="E365" s="2"/>
      <c r="F365" s="2"/>
    </row>
    <row r="366" ht="15.75" customHeight="1">
      <c r="A366" s="2"/>
      <c r="B366" s="2"/>
      <c r="C366" s="2"/>
      <c r="D366" s="2"/>
      <c r="E366" s="2"/>
      <c r="F366" s="2"/>
    </row>
    <row r="367" ht="15.75" customHeight="1">
      <c r="A367" s="2"/>
      <c r="B367" s="2"/>
      <c r="C367" s="2"/>
      <c r="D367" s="2"/>
      <c r="E367" s="2"/>
      <c r="F367" s="2"/>
    </row>
    <row r="368" ht="15.75" customHeight="1">
      <c r="A368" s="2"/>
      <c r="B368" s="2"/>
      <c r="C368" s="2"/>
      <c r="D368" s="2"/>
      <c r="E368" s="2"/>
      <c r="F368" s="2"/>
    </row>
    <row r="369" ht="15.75" customHeight="1">
      <c r="A369" s="2"/>
      <c r="B369" s="2"/>
      <c r="C369" s="2"/>
      <c r="D369" s="2"/>
      <c r="E369" s="2"/>
      <c r="F369" s="2"/>
    </row>
    <row r="370" ht="15.75" customHeight="1">
      <c r="A370" s="2"/>
      <c r="B370" s="2"/>
      <c r="C370" s="2"/>
      <c r="D370" s="2"/>
      <c r="E370" s="2"/>
      <c r="F370" s="2"/>
    </row>
    <row r="371" ht="15.75" customHeight="1">
      <c r="A371" s="2"/>
      <c r="B371" s="2"/>
      <c r="C371" s="2"/>
      <c r="D371" s="2"/>
      <c r="E371" s="2"/>
      <c r="F371" s="2"/>
    </row>
    <row r="372" ht="15.75" customHeight="1">
      <c r="A372" s="2"/>
      <c r="B372" s="2"/>
      <c r="C372" s="2"/>
      <c r="D372" s="2"/>
      <c r="E372" s="2"/>
      <c r="F372" s="2"/>
    </row>
    <row r="373" ht="15.75" customHeight="1">
      <c r="A373" s="2"/>
      <c r="B373" s="2"/>
      <c r="C373" s="2"/>
      <c r="D373" s="2"/>
      <c r="E373" s="2"/>
      <c r="F373" s="2"/>
    </row>
    <row r="374" ht="15.75" customHeight="1">
      <c r="A374" s="2"/>
      <c r="B374" s="2"/>
      <c r="C374" s="2"/>
      <c r="D374" s="2"/>
      <c r="E374" s="2"/>
      <c r="F374" s="2"/>
    </row>
    <row r="375" ht="15.75" customHeight="1">
      <c r="A375" s="2"/>
      <c r="B375" s="2"/>
      <c r="C375" s="2"/>
      <c r="D375" s="2"/>
      <c r="E375" s="2"/>
      <c r="F375" s="2"/>
    </row>
    <row r="376" ht="15.75" customHeight="1">
      <c r="A376" s="2"/>
      <c r="B376" s="2"/>
      <c r="C376" s="2"/>
      <c r="D376" s="2"/>
      <c r="E376" s="2"/>
      <c r="F376" s="2"/>
    </row>
    <row r="377" ht="15.75" customHeight="1">
      <c r="A377" s="2"/>
      <c r="B377" s="2"/>
      <c r="C377" s="2"/>
      <c r="D377" s="2"/>
      <c r="E377" s="2"/>
      <c r="F377" s="2"/>
    </row>
    <row r="378" ht="15.75" customHeight="1">
      <c r="A378" s="2"/>
      <c r="B378" s="2"/>
      <c r="C378" s="2"/>
      <c r="D378" s="2"/>
      <c r="E378" s="2"/>
      <c r="F378" s="2"/>
    </row>
    <row r="379" ht="15.75" customHeight="1">
      <c r="A379" s="2"/>
      <c r="B379" s="2"/>
      <c r="C379" s="2"/>
      <c r="D379" s="2"/>
      <c r="E379" s="2"/>
      <c r="F379" s="2"/>
    </row>
    <row r="380" ht="15.75" customHeight="1">
      <c r="A380" s="2"/>
      <c r="B380" s="2"/>
      <c r="C380" s="2"/>
      <c r="D380" s="2"/>
      <c r="E380" s="2"/>
      <c r="F380" s="2"/>
    </row>
    <row r="381" ht="15.75" customHeight="1">
      <c r="A381" s="2"/>
      <c r="B381" s="2"/>
      <c r="C381" s="2"/>
      <c r="D381" s="2"/>
      <c r="E381" s="2"/>
      <c r="F381" s="2"/>
    </row>
    <row r="382" ht="15.75" customHeight="1">
      <c r="A382" s="2"/>
      <c r="B382" s="2"/>
      <c r="C382" s="2"/>
      <c r="D382" s="2"/>
      <c r="E382" s="2"/>
      <c r="F382" s="2"/>
    </row>
    <row r="383" ht="15.75" customHeight="1">
      <c r="A383" s="2"/>
      <c r="B383" s="2"/>
      <c r="C383" s="2"/>
      <c r="D383" s="2"/>
      <c r="E383" s="2"/>
      <c r="F383" s="2"/>
    </row>
    <row r="384" ht="15.75" customHeight="1">
      <c r="A384" s="2"/>
      <c r="B384" s="2"/>
      <c r="C384" s="2"/>
      <c r="D384" s="2"/>
      <c r="E384" s="2"/>
      <c r="F384" s="2"/>
    </row>
    <row r="385" ht="15.75" customHeight="1">
      <c r="A385" s="2"/>
      <c r="B385" s="2"/>
      <c r="C385" s="2"/>
      <c r="D385" s="2"/>
      <c r="E385" s="2"/>
      <c r="F385" s="2"/>
    </row>
    <row r="386" ht="15.75" customHeight="1">
      <c r="A386" s="2"/>
      <c r="B386" s="2"/>
      <c r="C386" s="2"/>
      <c r="D386" s="2"/>
      <c r="E386" s="2"/>
      <c r="F386" s="2"/>
    </row>
    <row r="387" ht="15.75" customHeight="1">
      <c r="A387" s="2"/>
      <c r="B387" s="2"/>
      <c r="C387" s="2"/>
      <c r="D387" s="2"/>
      <c r="E387" s="2"/>
      <c r="F387" s="2"/>
    </row>
    <row r="388" ht="15.75" customHeight="1">
      <c r="A388" s="2"/>
      <c r="B388" s="2"/>
      <c r="C388" s="2"/>
      <c r="D388" s="2"/>
      <c r="E388" s="2"/>
      <c r="F388" s="2"/>
    </row>
    <row r="389" ht="15.75" customHeight="1">
      <c r="A389" s="2"/>
      <c r="B389" s="2"/>
      <c r="C389" s="2"/>
      <c r="D389" s="2"/>
      <c r="E389" s="2"/>
      <c r="F389" s="2"/>
    </row>
    <row r="390" ht="15.75" customHeight="1">
      <c r="A390" s="2"/>
      <c r="B390" s="2"/>
      <c r="C390" s="2"/>
      <c r="D390" s="2"/>
      <c r="E390" s="2"/>
      <c r="F390" s="2"/>
    </row>
    <row r="391" ht="15.75" customHeight="1">
      <c r="A391" s="2"/>
      <c r="B391" s="2"/>
      <c r="C391" s="2"/>
      <c r="D391" s="2"/>
      <c r="E391" s="2"/>
      <c r="F391" s="2"/>
    </row>
    <row r="392" ht="15.75" customHeight="1">
      <c r="A392" s="2"/>
      <c r="B392" s="2"/>
      <c r="C392" s="2"/>
      <c r="D392" s="2"/>
      <c r="E392" s="2"/>
      <c r="F392" s="2"/>
    </row>
    <row r="393" ht="15.75" customHeight="1">
      <c r="A393" s="2"/>
      <c r="B393" s="2"/>
      <c r="C393" s="2"/>
      <c r="D393" s="2"/>
      <c r="E393" s="2"/>
      <c r="F393" s="2"/>
    </row>
    <row r="394" ht="15.75" customHeight="1">
      <c r="A394" s="2"/>
      <c r="B394" s="2"/>
      <c r="C394" s="2"/>
      <c r="D394" s="2"/>
      <c r="E394" s="2"/>
      <c r="F394" s="2"/>
    </row>
    <row r="395" ht="15.75" customHeight="1">
      <c r="A395" s="2"/>
      <c r="B395" s="2"/>
      <c r="C395" s="2"/>
      <c r="D395" s="2"/>
      <c r="E395" s="2"/>
      <c r="F395" s="2"/>
    </row>
    <row r="396" ht="15.75" customHeight="1">
      <c r="A396" s="2"/>
      <c r="B396" s="2"/>
      <c r="C396" s="2"/>
      <c r="D396" s="2"/>
      <c r="E396" s="2"/>
      <c r="F396" s="2"/>
    </row>
    <row r="397" ht="15.75" customHeight="1">
      <c r="A397" s="2"/>
      <c r="B397" s="2"/>
      <c r="C397" s="2"/>
      <c r="D397" s="2"/>
      <c r="E397" s="2"/>
      <c r="F397" s="2"/>
    </row>
    <row r="398" ht="15.75" customHeight="1">
      <c r="A398" s="2"/>
      <c r="B398" s="2"/>
      <c r="C398" s="2"/>
      <c r="D398" s="2"/>
      <c r="E398" s="2"/>
      <c r="F398" s="2"/>
    </row>
    <row r="399" ht="15.75" customHeight="1">
      <c r="A399" s="2"/>
      <c r="B399" s="2"/>
      <c r="C399" s="2"/>
      <c r="D399" s="2"/>
      <c r="E399" s="2"/>
      <c r="F399" s="2"/>
    </row>
    <row r="400" ht="15.75" customHeight="1">
      <c r="A400" s="2"/>
      <c r="B400" s="2"/>
      <c r="C400" s="2"/>
      <c r="D400" s="2"/>
      <c r="E400" s="2"/>
      <c r="F400" s="2"/>
    </row>
    <row r="401" ht="15.75" customHeight="1">
      <c r="A401" s="2"/>
      <c r="B401" s="2"/>
      <c r="C401" s="2"/>
      <c r="D401" s="2"/>
      <c r="E401" s="2"/>
      <c r="F401" s="2"/>
    </row>
    <row r="402" ht="15.75" customHeight="1">
      <c r="A402" s="2"/>
      <c r="B402" s="2"/>
      <c r="C402" s="2"/>
      <c r="D402" s="2"/>
      <c r="E402" s="2"/>
      <c r="F402" s="2"/>
    </row>
    <row r="403" ht="15.75" customHeight="1">
      <c r="A403" s="2"/>
      <c r="B403" s="2"/>
      <c r="C403" s="2"/>
      <c r="D403" s="2"/>
      <c r="E403" s="2"/>
      <c r="F403" s="2"/>
    </row>
    <row r="404" ht="15.75" customHeight="1">
      <c r="A404" s="2"/>
      <c r="B404" s="2"/>
      <c r="C404" s="2"/>
      <c r="D404" s="2"/>
      <c r="E404" s="2"/>
      <c r="F404" s="2"/>
    </row>
    <row r="405" ht="15.75" customHeight="1">
      <c r="A405" s="2"/>
      <c r="B405" s="2"/>
      <c r="C405" s="2"/>
      <c r="D405" s="2"/>
      <c r="E405" s="2"/>
      <c r="F405" s="2"/>
    </row>
    <row r="406" ht="15.75" customHeight="1">
      <c r="A406" s="2"/>
      <c r="B406" s="2"/>
      <c r="C406" s="2"/>
      <c r="D406" s="2"/>
      <c r="E406" s="2"/>
      <c r="F406" s="2"/>
    </row>
    <row r="407" ht="15.75" customHeight="1">
      <c r="A407" s="2"/>
      <c r="B407" s="2"/>
      <c r="C407" s="2"/>
      <c r="D407" s="2"/>
      <c r="E407" s="2"/>
      <c r="F407" s="2"/>
    </row>
    <row r="408" ht="15.75" customHeight="1">
      <c r="A408" s="2"/>
      <c r="B408" s="2"/>
      <c r="C408" s="2"/>
      <c r="D408" s="2"/>
      <c r="E408" s="2"/>
      <c r="F408" s="2"/>
    </row>
    <row r="409" ht="15.75" customHeight="1">
      <c r="A409" s="2"/>
      <c r="B409" s="2"/>
      <c r="C409" s="2"/>
      <c r="D409" s="2"/>
      <c r="E409" s="2"/>
      <c r="F409" s="2"/>
    </row>
    <row r="410" ht="15.75" customHeight="1">
      <c r="A410" s="2"/>
      <c r="B410" s="2"/>
      <c r="C410" s="2"/>
      <c r="D410" s="2"/>
      <c r="E410" s="2"/>
      <c r="F410" s="2"/>
    </row>
    <row r="411" ht="15.75" customHeight="1">
      <c r="A411" s="2"/>
      <c r="B411" s="2"/>
      <c r="C411" s="2"/>
      <c r="D411" s="2"/>
      <c r="E411" s="2"/>
      <c r="F411" s="2"/>
    </row>
    <row r="412" ht="15.75" customHeight="1">
      <c r="A412" s="2"/>
      <c r="B412" s="2"/>
      <c r="C412" s="2"/>
      <c r="D412" s="2"/>
      <c r="E412" s="2"/>
      <c r="F412" s="2"/>
    </row>
    <row r="413" ht="15.75" customHeight="1">
      <c r="A413" s="2"/>
      <c r="B413" s="2"/>
      <c r="C413" s="2"/>
      <c r="D413" s="2"/>
      <c r="E413" s="2"/>
      <c r="F413" s="2"/>
    </row>
    <row r="414" ht="15.75" customHeight="1">
      <c r="A414" s="2"/>
      <c r="B414" s="2"/>
      <c r="C414" s="2"/>
      <c r="D414" s="2"/>
      <c r="E414" s="2"/>
      <c r="F414" s="2"/>
    </row>
    <row r="415" ht="15.75" customHeight="1">
      <c r="A415" s="2"/>
      <c r="B415" s="2"/>
      <c r="C415" s="2"/>
      <c r="D415" s="2"/>
      <c r="E415" s="2"/>
      <c r="F415" s="2"/>
    </row>
    <row r="416" ht="15.75" customHeight="1">
      <c r="A416" s="2"/>
      <c r="B416" s="2"/>
      <c r="C416" s="2"/>
      <c r="D416" s="2"/>
      <c r="E416" s="2"/>
      <c r="F416" s="2"/>
    </row>
    <row r="417" ht="15.75" customHeight="1">
      <c r="A417" s="2"/>
      <c r="B417" s="2"/>
      <c r="C417" s="2"/>
      <c r="D417" s="2"/>
      <c r="E417" s="2"/>
      <c r="F417" s="2"/>
    </row>
    <row r="418" ht="15.75" customHeight="1">
      <c r="A418" s="2"/>
      <c r="B418" s="2"/>
      <c r="C418" s="2"/>
      <c r="D418" s="2"/>
      <c r="E418" s="2"/>
      <c r="F418" s="2"/>
    </row>
    <row r="419" ht="15.75" customHeight="1">
      <c r="A419" s="2"/>
      <c r="B419" s="2"/>
      <c r="C419" s="2"/>
      <c r="D419" s="2"/>
      <c r="E419" s="2"/>
      <c r="F419" s="2"/>
    </row>
    <row r="420" ht="15.75" customHeight="1">
      <c r="A420" s="2"/>
      <c r="B420" s="2"/>
      <c r="C420" s="2"/>
      <c r="D420" s="2"/>
      <c r="E420" s="2"/>
      <c r="F420" s="2"/>
    </row>
    <row r="421" ht="15.75" customHeight="1">
      <c r="A421" s="2"/>
      <c r="B421" s="2"/>
      <c r="C421" s="2"/>
      <c r="D421" s="2"/>
      <c r="E421" s="2"/>
      <c r="F421" s="2"/>
    </row>
    <row r="422" ht="15.75" customHeight="1">
      <c r="A422" s="2"/>
      <c r="B422" s="2"/>
      <c r="C422" s="2"/>
      <c r="D422" s="2"/>
      <c r="E422" s="2"/>
      <c r="F422" s="2"/>
    </row>
    <row r="423" ht="15.75" customHeight="1">
      <c r="A423" s="2"/>
      <c r="B423" s="2"/>
      <c r="C423" s="2"/>
      <c r="D423" s="2"/>
      <c r="E423" s="2"/>
      <c r="F423" s="2"/>
    </row>
    <row r="424" ht="15.75" customHeight="1">
      <c r="A424" s="2"/>
      <c r="B424" s="2"/>
      <c r="C424" s="2"/>
      <c r="D424" s="2"/>
      <c r="E424" s="2"/>
      <c r="F424" s="2"/>
    </row>
    <row r="425" ht="15.75" customHeight="1">
      <c r="A425" s="2"/>
      <c r="B425" s="2"/>
      <c r="C425" s="2"/>
      <c r="D425" s="2"/>
      <c r="E425" s="2"/>
      <c r="F425" s="2"/>
    </row>
    <row r="426" ht="15.75" customHeight="1">
      <c r="A426" s="2"/>
      <c r="B426" s="2"/>
      <c r="C426" s="2"/>
      <c r="D426" s="2"/>
      <c r="E426" s="2"/>
      <c r="F426" s="2"/>
    </row>
    <row r="427" ht="15.75" customHeight="1">
      <c r="A427" s="2"/>
      <c r="B427" s="2"/>
      <c r="C427" s="2"/>
      <c r="D427" s="2"/>
      <c r="E427" s="2"/>
      <c r="F427" s="2"/>
    </row>
    <row r="428" ht="15.75" customHeight="1">
      <c r="A428" s="2"/>
      <c r="B428" s="2"/>
      <c r="C428" s="2"/>
      <c r="D428" s="2"/>
      <c r="E428" s="2"/>
      <c r="F428" s="2"/>
    </row>
    <row r="429" ht="15.75" customHeight="1">
      <c r="A429" s="2"/>
      <c r="B429" s="2"/>
      <c r="C429" s="2"/>
      <c r="D429" s="2"/>
      <c r="E429" s="2"/>
      <c r="F429" s="2"/>
    </row>
    <row r="430" ht="15.75" customHeight="1">
      <c r="A430" s="2"/>
      <c r="B430" s="2"/>
      <c r="C430" s="2"/>
      <c r="D430" s="2"/>
      <c r="E430" s="2"/>
      <c r="F430" s="2"/>
    </row>
    <row r="431" ht="15.75" customHeight="1">
      <c r="A431" s="2"/>
      <c r="B431" s="2"/>
      <c r="C431" s="2"/>
      <c r="D431" s="2"/>
      <c r="E431" s="2"/>
      <c r="F431" s="2"/>
    </row>
    <row r="432" ht="15.75" customHeight="1">
      <c r="A432" s="2"/>
      <c r="B432" s="2"/>
      <c r="C432" s="2"/>
      <c r="D432" s="2"/>
      <c r="E432" s="2"/>
      <c r="F432" s="2"/>
    </row>
    <row r="433" ht="15.75" customHeight="1">
      <c r="A433" s="2"/>
      <c r="B433" s="2"/>
      <c r="C433" s="2"/>
      <c r="D433" s="2"/>
      <c r="E433" s="2"/>
      <c r="F433" s="2"/>
    </row>
    <row r="434" ht="15.75" customHeight="1">
      <c r="A434" s="2"/>
      <c r="B434" s="2"/>
      <c r="C434" s="2"/>
      <c r="D434" s="2"/>
      <c r="E434" s="2"/>
      <c r="F434" s="2"/>
    </row>
    <row r="435" ht="15.75" customHeight="1">
      <c r="A435" s="2"/>
      <c r="B435" s="2"/>
      <c r="C435" s="2"/>
      <c r="D435" s="2"/>
      <c r="E435" s="2"/>
      <c r="F435" s="2"/>
    </row>
    <row r="436" ht="15.75" customHeight="1">
      <c r="A436" s="2"/>
      <c r="B436" s="2"/>
      <c r="C436" s="2"/>
      <c r="D436" s="2"/>
      <c r="E436" s="2"/>
      <c r="F436" s="2"/>
    </row>
    <row r="437" ht="15.75" customHeight="1">
      <c r="A437" s="2"/>
      <c r="B437" s="2"/>
      <c r="C437" s="2"/>
      <c r="D437" s="2"/>
      <c r="E437" s="2"/>
      <c r="F437" s="2"/>
    </row>
    <row r="438" ht="15.75" customHeight="1">
      <c r="A438" s="2"/>
      <c r="B438" s="2"/>
      <c r="C438" s="2"/>
      <c r="D438" s="2"/>
      <c r="E438" s="2"/>
      <c r="F438" s="2"/>
    </row>
    <row r="439" ht="15.75" customHeight="1">
      <c r="A439" s="2"/>
      <c r="B439" s="2"/>
      <c r="C439" s="2"/>
      <c r="D439" s="2"/>
      <c r="E439" s="2"/>
      <c r="F439" s="2"/>
    </row>
    <row r="440" ht="15.75" customHeight="1">
      <c r="A440" s="2"/>
      <c r="B440" s="2"/>
      <c r="C440" s="2"/>
      <c r="D440" s="2"/>
      <c r="E440" s="2"/>
      <c r="F440" s="2"/>
    </row>
    <row r="441" ht="15.75" customHeight="1">
      <c r="A441" s="2"/>
      <c r="B441" s="2"/>
      <c r="C441" s="2"/>
      <c r="D441" s="2"/>
      <c r="E441" s="2"/>
      <c r="F441" s="2"/>
    </row>
    <row r="442" ht="15.75" customHeight="1">
      <c r="A442" s="2"/>
      <c r="B442" s="2"/>
      <c r="C442" s="2"/>
      <c r="D442" s="2"/>
      <c r="E442" s="2"/>
      <c r="F442" s="2"/>
    </row>
    <row r="443" ht="15.75" customHeight="1">
      <c r="A443" s="2"/>
      <c r="B443" s="2"/>
      <c r="C443" s="2"/>
      <c r="D443" s="2"/>
      <c r="E443" s="2"/>
      <c r="F443" s="2"/>
    </row>
    <row r="444" ht="15.75" customHeight="1">
      <c r="A444" s="2"/>
      <c r="B444" s="2"/>
      <c r="C444" s="2"/>
      <c r="D444" s="2"/>
      <c r="E444" s="2"/>
      <c r="F444" s="2"/>
    </row>
    <row r="445" ht="15.75" customHeight="1">
      <c r="A445" s="2"/>
      <c r="B445" s="2"/>
      <c r="C445" s="2"/>
      <c r="D445" s="2"/>
      <c r="E445" s="2"/>
      <c r="F445" s="2"/>
    </row>
    <row r="446" ht="15.75" customHeight="1">
      <c r="A446" s="2"/>
      <c r="B446" s="2"/>
      <c r="C446" s="2"/>
      <c r="D446" s="2"/>
      <c r="E446" s="2"/>
      <c r="F446" s="2"/>
    </row>
    <row r="447" ht="15.75" customHeight="1">
      <c r="A447" s="2"/>
      <c r="B447" s="2"/>
      <c r="C447" s="2"/>
      <c r="D447" s="2"/>
      <c r="E447" s="2"/>
      <c r="F447" s="2"/>
    </row>
    <row r="448" ht="15.75" customHeight="1">
      <c r="A448" s="2"/>
      <c r="B448" s="2"/>
      <c r="C448" s="2"/>
      <c r="D448" s="2"/>
      <c r="E448" s="2"/>
      <c r="F448" s="2"/>
    </row>
    <row r="449" ht="15.75" customHeight="1">
      <c r="A449" s="2"/>
      <c r="B449" s="2"/>
      <c r="C449" s="2"/>
      <c r="D449" s="2"/>
      <c r="E449" s="2"/>
      <c r="F449" s="2"/>
    </row>
    <row r="450" ht="15.75" customHeight="1">
      <c r="A450" s="2"/>
      <c r="B450" s="2"/>
      <c r="C450" s="2"/>
      <c r="D450" s="2"/>
      <c r="E450" s="2"/>
      <c r="F450" s="2"/>
    </row>
    <row r="451" ht="15.75" customHeight="1">
      <c r="A451" s="2"/>
      <c r="B451" s="2"/>
      <c r="C451" s="2"/>
      <c r="D451" s="2"/>
      <c r="E451" s="2"/>
      <c r="F451" s="2"/>
    </row>
    <row r="452" ht="15.75" customHeight="1">
      <c r="A452" s="2"/>
      <c r="B452" s="2"/>
      <c r="C452" s="2"/>
      <c r="D452" s="2"/>
      <c r="E452" s="2"/>
      <c r="F452" s="2"/>
    </row>
    <row r="453" ht="15.75" customHeight="1">
      <c r="A453" s="2"/>
      <c r="B453" s="2"/>
      <c r="C453" s="2"/>
      <c r="D453" s="2"/>
      <c r="E453" s="2"/>
      <c r="F453" s="2"/>
    </row>
    <row r="454" ht="15.75" customHeight="1">
      <c r="A454" s="2"/>
      <c r="B454" s="2"/>
      <c r="C454" s="2"/>
      <c r="D454" s="2"/>
      <c r="E454" s="2"/>
      <c r="F454" s="2"/>
    </row>
    <row r="455" ht="15.75" customHeight="1">
      <c r="A455" s="2"/>
      <c r="B455" s="2"/>
      <c r="C455" s="2"/>
      <c r="D455" s="2"/>
      <c r="E455" s="2"/>
      <c r="F455" s="2"/>
    </row>
    <row r="456" ht="15.75" customHeight="1">
      <c r="A456" s="2"/>
      <c r="B456" s="2"/>
      <c r="C456" s="2"/>
      <c r="D456" s="2"/>
      <c r="E456" s="2"/>
      <c r="F456" s="2"/>
    </row>
    <row r="457" ht="15.75" customHeight="1">
      <c r="A457" s="2"/>
      <c r="B457" s="2"/>
      <c r="C457" s="2"/>
      <c r="D457" s="2"/>
      <c r="E457" s="2"/>
      <c r="F457" s="2"/>
    </row>
    <row r="458" ht="15.75" customHeight="1">
      <c r="A458" s="2"/>
      <c r="B458" s="2"/>
      <c r="C458" s="2"/>
      <c r="D458" s="2"/>
      <c r="E458" s="2"/>
      <c r="F458" s="2"/>
    </row>
    <row r="459" ht="15.75" customHeight="1">
      <c r="A459" s="2"/>
      <c r="B459" s="2"/>
      <c r="C459" s="2"/>
      <c r="D459" s="2"/>
      <c r="E459" s="2"/>
      <c r="F459" s="2"/>
    </row>
    <row r="460" ht="15.75" customHeight="1">
      <c r="A460" s="2"/>
      <c r="B460" s="2"/>
      <c r="C460" s="2"/>
      <c r="D460" s="2"/>
      <c r="E460" s="2"/>
      <c r="F460" s="2"/>
    </row>
    <row r="461" ht="15.75" customHeight="1">
      <c r="A461" s="2"/>
      <c r="B461" s="2"/>
      <c r="C461" s="2"/>
      <c r="D461" s="2"/>
      <c r="E461" s="2"/>
      <c r="F461" s="2"/>
    </row>
    <row r="462" ht="15.75" customHeight="1">
      <c r="A462" s="2"/>
      <c r="B462" s="2"/>
      <c r="C462" s="2"/>
      <c r="D462" s="2"/>
      <c r="E462" s="2"/>
      <c r="F462" s="2"/>
    </row>
    <row r="463" ht="15.75" customHeight="1">
      <c r="A463" s="2"/>
      <c r="B463" s="2"/>
      <c r="C463" s="2"/>
      <c r="D463" s="2"/>
      <c r="E463" s="2"/>
      <c r="F463" s="2"/>
    </row>
    <row r="464" ht="15.75" customHeight="1">
      <c r="A464" s="2"/>
      <c r="B464" s="2"/>
      <c r="C464" s="2"/>
      <c r="D464" s="2"/>
      <c r="E464" s="2"/>
      <c r="F464" s="2"/>
    </row>
    <row r="465" ht="15.75" customHeight="1">
      <c r="A465" s="2"/>
      <c r="B465" s="2"/>
      <c r="C465" s="2"/>
      <c r="D465" s="2"/>
      <c r="E465" s="2"/>
      <c r="F465" s="2"/>
    </row>
    <row r="466" ht="15.75" customHeight="1">
      <c r="A466" s="2"/>
      <c r="B466" s="2"/>
      <c r="C466" s="2"/>
      <c r="D466" s="2"/>
      <c r="E466" s="2"/>
      <c r="F466" s="2"/>
    </row>
    <row r="467" ht="15.75" customHeight="1">
      <c r="A467" s="2"/>
      <c r="B467" s="2"/>
      <c r="C467" s="2"/>
      <c r="D467" s="2"/>
      <c r="E467" s="2"/>
      <c r="F467" s="2"/>
    </row>
    <row r="468" ht="15.75" customHeight="1">
      <c r="A468" s="2"/>
      <c r="B468" s="2"/>
      <c r="C468" s="2"/>
      <c r="D468" s="2"/>
      <c r="E468" s="2"/>
      <c r="F468" s="2"/>
    </row>
    <row r="469" ht="15.75" customHeight="1">
      <c r="A469" s="2"/>
      <c r="B469" s="2"/>
      <c r="C469" s="2"/>
      <c r="D469" s="2"/>
      <c r="E469" s="2"/>
      <c r="F469" s="2"/>
    </row>
    <row r="470" ht="15.75" customHeight="1">
      <c r="A470" s="2"/>
      <c r="B470" s="2"/>
      <c r="C470" s="2"/>
      <c r="D470" s="2"/>
      <c r="E470" s="2"/>
      <c r="F470" s="2"/>
    </row>
    <row r="471" ht="15.75" customHeight="1">
      <c r="A471" s="2"/>
      <c r="B471" s="2"/>
      <c r="C471" s="2"/>
      <c r="D471" s="2"/>
      <c r="E471" s="2"/>
      <c r="F471" s="2"/>
    </row>
    <row r="472" ht="15.75" customHeight="1">
      <c r="A472" s="2"/>
      <c r="B472" s="2"/>
      <c r="C472" s="2"/>
      <c r="D472" s="2"/>
      <c r="E472" s="2"/>
      <c r="F472" s="2"/>
    </row>
    <row r="473" ht="15.75" customHeight="1">
      <c r="A473" s="2"/>
      <c r="B473" s="2"/>
      <c r="C473" s="2"/>
      <c r="D473" s="2"/>
      <c r="E473" s="2"/>
      <c r="F473" s="2"/>
    </row>
    <row r="474" ht="15.75" customHeight="1">
      <c r="A474" s="2"/>
      <c r="B474" s="2"/>
      <c r="C474" s="2"/>
      <c r="D474" s="2"/>
      <c r="E474" s="2"/>
      <c r="F474" s="2"/>
    </row>
    <row r="475" ht="15.75" customHeight="1">
      <c r="A475" s="2"/>
      <c r="B475" s="2"/>
      <c r="C475" s="2"/>
      <c r="D475" s="2"/>
      <c r="E475" s="2"/>
      <c r="F475" s="2"/>
    </row>
    <row r="476" ht="15.75" customHeight="1">
      <c r="A476" s="2"/>
      <c r="B476" s="2"/>
      <c r="C476" s="2"/>
      <c r="D476" s="2"/>
      <c r="E476" s="2"/>
      <c r="F476" s="2"/>
    </row>
    <row r="477" ht="15.75" customHeight="1">
      <c r="A477" s="2"/>
      <c r="B477" s="2"/>
      <c r="C477" s="2"/>
      <c r="D477" s="2"/>
      <c r="E477" s="2"/>
      <c r="F477" s="2"/>
    </row>
    <row r="478" ht="15.75" customHeight="1">
      <c r="A478" s="2"/>
      <c r="B478" s="2"/>
      <c r="C478" s="2"/>
      <c r="D478" s="2"/>
      <c r="E478" s="2"/>
      <c r="F478" s="2"/>
    </row>
    <row r="479" ht="15.75" customHeight="1">
      <c r="A479" s="2"/>
      <c r="B479" s="2"/>
      <c r="C479" s="2"/>
      <c r="D479" s="2"/>
      <c r="E479" s="2"/>
      <c r="F479" s="2"/>
    </row>
    <row r="480" ht="15.75" customHeight="1">
      <c r="A480" s="2"/>
      <c r="B480" s="2"/>
      <c r="C480" s="2"/>
      <c r="D480" s="2"/>
      <c r="E480" s="2"/>
      <c r="F480" s="2"/>
    </row>
    <row r="481" ht="15.75" customHeight="1">
      <c r="A481" s="2"/>
      <c r="B481" s="2"/>
      <c r="C481" s="2"/>
      <c r="D481" s="2"/>
      <c r="E481" s="2"/>
      <c r="F481" s="2"/>
    </row>
    <row r="482" ht="15.75" customHeight="1">
      <c r="A482" s="2"/>
      <c r="B482" s="2"/>
      <c r="C482" s="2"/>
      <c r="D482" s="2"/>
      <c r="E482" s="2"/>
      <c r="F482" s="2"/>
    </row>
    <row r="483" ht="15.75" customHeight="1">
      <c r="A483" s="2"/>
      <c r="B483" s="2"/>
      <c r="C483" s="2"/>
      <c r="D483" s="2"/>
      <c r="E483" s="2"/>
      <c r="F483" s="2"/>
    </row>
    <row r="484" ht="15.75" customHeight="1">
      <c r="A484" s="2"/>
      <c r="B484" s="2"/>
      <c r="C484" s="2"/>
      <c r="D484" s="2"/>
      <c r="E484" s="2"/>
      <c r="F484" s="2"/>
    </row>
    <row r="485" ht="15.75" customHeight="1">
      <c r="A485" s="2"/>
      <c r="B485" s="2"/>
      <c r="C485" s="2"/>
      <c r="D485" s="2"/>
      <c r="E485" s="2"/>
      <c r="F485" s="2"/>
    </row>
    <row r="486" ht="15.75" customHeight="1">
      <c r="A486" s="2"/>
      <c r="B486" s="2"/>
      <c r="C486" s="2"/>
      <c r="D486" s="2"/>
      <c r="E486" s="2"/>
      <c r="F486" s="2"/>
    </row>
    <row r="487" ht="15.75" customHeight="1">
      <c r="A487" s="2"/>
      <c r="B487" s="2"/>
      <c r="C487" s="2"/>
      <c r="D487" s="2"/>
      <c r="E487" s="2"/>
      <c r="F487" s="2"/>
    </row>
    <row r="488" ht="15.75" customHeight="1">
      <c r="A488" s="2"/>
      <c r="B488" s="2"/>
      <c r="C488" s="2"/>
      <c r="D488" s="2"/>
      <c r="E488" s="2"/>
      <c r="F488" s="2"/>
    </row>
    <row r="489" ht="15.75" customHeight="1">
      <c r="A489" s="2"/>
      <c r="B489" s="2"/>
      <c r="C489" s="2"/>
      <c r="D489" s="2"/>
      <c r="E489" s="2"/>
      <c r="F489" s="2"/>
    </row>
    <row r="490" ht="15.75" customHeight="1">
      <c r="A490" s="2"/>
      <c r="B490" s="2"/>
      <c r="C490" s="2"/>
      <c r="D490" s="2"/>
      <c r="E490" s="2"/>
      <c r="F490" s="2"/>
    </row>
    <row r="491" ht="15.75" customHeight="1">
      <c r="A491" s="2"/>
      <c r="B491" s="2"/>
      <c r="C491" s="2"/>
      <c r="D491" s="2"/>
      <c r="E491" s="2"/>
      <c r="F491" s="2"/>
    </row>
    <row r="492" ht="15.75" customHeight="1">
      <c r="A492" s="2"/>
      <c r="B492" s="2"/>
      <c r="C492" s="2"/>
      <c r="D492" s="2"/>
      <c r="E492" s="2"/>
      <c r="F492" s="2"/>
    </row>
    <row r="493" ht="15.75" customHeight="1">
      <c r="A493" s="2"/>
      <c r="B493" s="2"/>
      <c r="C493" s="2"/>
      <c r="D493" s="2"/>
      <c r="E493" s="2"/>
      <c r="F493" s="2"/>
    </row>
    <row r="494" ht="15.75" customHeight="1">
      <c r="A494" s="2"/>
      <c r="B494" s="2"/>
      <c r="C494" s="2"/>
      <c r="D494" s="2"/>
      <c r="E494" s="2"/>
      <c r="F494" s="2"/>
    </row>
    <row r="495" ht="15.75" customHeight="1">
      <c r="A495" s="2"/>
      <c r="B495" s="2"/>
      <c r="C495" s="2"/>
      <c r="D495" s="2"/>
      <c r="E495" s="2"/>
      <c r="F495" s="2"/>
    </row>
    <row r="496" ht="15.75" customHeight="1">
      <c r="A496" s="2"/>
      <c r="B496" s="2"/>
      <c r="C496" s="2"/>
      <c r="D496" s="2"/>
      <c r="E496" s="2"/>
      <c r="F496" s="2"/>
    </row>
    <row r="497" ht="15.75" customHeight="1">
      <c r="A497" s="2"/>
      <c r="B497" s="2"/>
      <c r="C497" s="2"/>
      <c r="D497" s="2"/>
      <c r="E497" s="2"/>
      <c r="F497" s="2"/>
    </row>
    <row r="498" ht="15.75" customHeight="1">
      <c r="A498" s="2"/>
      <c r="B498" s="2"/>
      <c r="C498" s="2"/>
      <c r="D498" s="2"/>
      <c r="E498" s="2"/>
      <c r="F498" s="2"/>
    </row>
    <row r="499" ht="15.75" customHeight="1">
      <c r="A499" s="2"/>
      <c r="B499" s="2"/>
      <c r="C499" s="2"/>
      <c r="D499" s="2"/>
      <c r="E499" s="2"/>
      <c r="F499" s="2"/>
    </row>
    <row r="500" ht="15.75" customHeight="1">
      <c r="A500" s="2"/>
      <c r="B500" s="2"/>
      <c r="C500" s="2"/>
      <c r="D500" s="2"/>
      <c r="E500" s="2"/>
      <c r="F500" s="2"/>
    </row>
    <row r="501" ht="15.75" customHeight="1">
      <c r="A501" s="2"/>
      <c r="B501" s="2"/>
      <c r="C501" s="2"/>
      <c r="D501" s="2"/>
      <c r="E501" s="2"/>
      <c r="F501" s="2"/>
    </row>
    <row r="502" ht="15.75" customHeight="1">
      <c r="A502" s="2"/>
      <c r="B502" s="2"/>
      <c r="C502" s="2"/>
      <c r="D502" s="2"/>
      <c r="E502" s="2"/>
      <c r="F502" s="2"/>
    </row>
    <row r="503" ht="15.75" customHeight="1">
      <c r="A503" s="2"/>
      <c r="B503" s="2"/>
      <c r="C503" s="2"/>
      <c r="D503" s="2"/>
      <c r="E503" s="2"/>
      <c r="F503" s="2"/>
    </row>
    <row r="504" ht="15.75" customHeight="1">
      <c r="A504" s="2"/>
      <c r="B504" s="2"/>
      <c r="C504" s="2"/>
      <c r="D504" s="2"/>
      <c r="E504" s="2"/>
      <c r="F504" s="2"/>
    </row>
    <row r="505" ht="15.75" customHeight="1">
      <c r="A505" s="2"/>
      <c r="B505" s="2"/>
      <c r="C505" s="2"/>
      <c r="D505" s="2"/>
      <c r="E505" s="2"/>
      <c r="F505" s="2"/>
    </row>
    <row r="506" ht="15.75" customHeight="1">
      <c r="A506" s="2"/>
      <c r="B506" s="2"/>
      <c r="C506" s="2"/>
      <c r="D506" s="2"/>
      <c r="E506" s="2"/>
      <c r="F506" s="2"/>
    </row>
    <row r="507" ht="15.75" customHeight="1">
      <c r="A507" s="2"/>
      <c r="B507" s="2"/>
      <c r="C507" s="2"/>
      <c r="D507" s="2"/>
      <c r="E507" s="2"/>
      <c r="F507" s="2"/>
    </row>
    <row r="508" ht="15.75" customHeight="1">
      <c r="A508" s="2"/>
      <c r="B508" s="2"/>
      <c r="C508" s="2"/>
      <c r="D508" s="2"/>
      <c r="E508" s="2"/>
      <c r="F508" s="2"/>
    </row>
    <row r="509" ht="15.75" customHeight="1">
      <c r="A509" s="2"/>
      <c r="B509" s="2"/>
      <c r="C509" s="2"/>
      <c r="D509" s="2"/>
      <c r="E509" s="2"/>
      <c r="F509" s="2"/>
    </row>
    <row r="510" ht="15.75" customHeight="1">
      <c r="A510" s="2"/>
      <c r="B510" s="2"/>
      <c r="C510" s="2"/>
      <c r="D510" s="2"/>
      <c r="E510" s="2"/>
      <c r="F510" s="2"/>
    </row>
    <row r="511" ht="15.75" customHeight="1">
      <c r="A511" s="2"/>
      <c r="B511" s="2"/>
      <c r="C511" s="2"/>
      <c r="D511" s="2"/>
      <c r="E511" s="2"/>
      <c r="F511" s="2"/>
    </row>
    <row r="512" ht="15.75" customHeight="1">
      <c r="A512" s="2"/>
      <c r="B512" s="2"/>
      <c r="C512" s="2"/>
      <c r="D512" s="2"/>
      <c r="E512" s="2"/>
      <c r="F512" s="2"/>
    </row>
    <row r="513" ht="15.75" customHeight="1">
      <c r="A513" s="2"/>
      <c r="B513" s="2"/>
      <c r="C513" s="2"/>
      <c r="D513" s="2"/>
      <c r="E513" s="2"/>
      <c r="F513" s="2"/>
    </row>
    <row r="514" ht="15.75" customHeight="1">
      <c r="A514" s="2"/>
      <c r="B514" s="2"/>
      <c r="C514" s="2"/>
      <c r="D514" s="2"/>
      <c r="E514" s="2"/>
      <c r="F514" s="2"/>
    </row>
    <row r="515" ht="15.75" customHeight="1">
      <c r="A515" s="2"/>
      <c r="B515" s="2"/>
      <c r="C515" s="2"/>
      <c r="D515" s="2"/>
      <c r="E515" s="2"/>
      <c r="F515" s="2"/>
    </row>
    <row r="516" ht="15.75" customHeight="1">
      <c r="A516" s="2"/>
      <c r="B516" s="2"/>
      <c r="C516" s="2"/>
      <c r="D516" s="2"/>
      <c r="E516" s="2"/>
      <c r="F516" s="2"/>
    </row>
    <row r="517" ht="15.75" customHeight="1">
      <c r="A517" s="2"/>
      <c r="B517" s="2"/>
      <c r="C517" s="2"/>
      <c r="D517" s="2"/>
      <c r="E517" s="2"/>
      <c r="F517" s="2"/>
    </row>
    <row r="518" ht="15.75" customHeight="1">
      <c r="A518" s="2"/>
      <c r="B518" s="2"/>
      <c r="C518" s="2"/>
      <c r="D518" s="2"/>
      <c r="E518" s="2"/>
      <c r="F518" s="2"/>
    </row>
    <row r="519" ht="15.75" customHeight="1">
      <c r="A519" s="2"/>
      <c r="B519" s="2"/>
      <c r="C519" s="2"/>
      <c r="D519" s="2"/>
      <c r="E519" s="2"/>
      <c r="F519" s="2"/>
    </row>
    <row r="520" ht="15.75" customHeight="1">
      <c r="A520" s="2"/>
      <c r="B520" s="2"/>
      <c r="C520" s="2"/>
      <c r="D520" s="2"/>
      <c r="E520" s="2"/>
      <c r="F520" s="2"/>
    </row>
    <row r="521" ht="15.75" customHeight="1">
      <c r="A521" s="2"/>
      <c r="B521" s="2"/>
      <c r="C521" s="2"/>
      <c r="D521" s="2"/>
      <c r="E521" s="2"/>
      <c r="F521" s="2"/>
    </row>
    <row r="522" ht="15.75" customHeight="1">
      <c r="A522" s="2"/>
      <c r="B522" s="2"/>
      <c r="C522" s="2"/>
      <c r="D522" s="2"/>
      <c r="E522" s="2"/>
      <c r="F522" s="2"/>
    </row>
    <row r="523" ht="15.75" customHeight="1">
      <c r="A523" s="2"/>
      <c r="B523" s="2"/>
      <c r="C523" s="2"/>
      <c r="D523" s="2"/>
      <c r="E523" s="2"/>
      <c r="F523" s="2"/>
    </row>
    <row r="524" ht="15.75" customHeight="1">
      <c r="A524" s="2"/>
      <c r="B524" s="2"/>
      <c r="C524" s="2"/>
      <c r="D524" s="2"/>
      <c r="E524" s="2"/>
      <c r="F524" s="2"/>
    </row>
    <row r="525" ht="15.75" customHeight="1">
      <c r="A525" s="2"/>
      <c r="B525" s="2"/>
      <c r="C525" s="2"/>
      <c r="D525" s="2"/>
      <c r="E525" s="2"/>
      <c r="F525" s="2"/>
    </row>
    <row r="526" ht="15.75" customHeight="1">
      <c r="A526" s="2"/>
      <c r="B526" s="2"/>
      <c r="C526" s="2"/>
      <c r="D526" s="2"/>
      <c r="E526" s="2"/>
      <c r="F526" s="2"/>
    </row>
    <row r="527" ht="15.75" customHeight="1">
      <c r="A527" s="2"/>
      <c r="B527" s="2"/>
      <c r="C527" s="2"/>
      <c r="D527" s="2"/>
      <c r="E527" s="2"/>
      <c r="F527" s="2"/>
    </row>
    <row r="528" ht="15.75" customHeight="1">
      <c r="A528" s="2"/>
      <c r="B528" s="2"/>
      <c r="C528" s="2"/>
      <c r="D528" s="2"/>
      <c r="E528" s="2"/>
      <c r="F528" s="2"/>
    </row>
    <row r="529" ht="15.75" customHeight="1">
      <c r="A529" s="2"/>
      <c r="B529" s="2"/>
      <c r="C529" s="2"/>
      <c r="D529" s="2"/>
      <c r="E529" s="2"/>
      <c r="F529" s="2"/>
    </row>
    <row r="530" ht="15.75" customHeight="1">
      <c r="A530" s="2"/>
      <c r="B530" s="2"/>
      <c r="C530" s="2"/>
      <c r="D530" s="2"/>
      <c r="E530" s="2"/>
      <c r="F530" s="2"/>
    </row>
    <row r="531" ht="15.75" customHeight="1">
      <c r="A531" s="2"/>
      <c r="B531" s="2"/>
      <c r="C531" s="2"/>
      <c r="D531" s="2"/>
      <c r="E531" s="2"/>
      <c r="F531" s="2"/>
    </row>
    <row r="532" ht="15.75" customHeight="1">
      <c r="A532" s="2"/>
      <c r="B532" s="2"/>
      <c r="C532" s="2"/>
      <c r="D532" s="2"/>
      <c r="E532" s="2"/>
      <c r="F532" s="2"/>
    </row>
    <row r="533" ht="15.75" customHeight="1">
      <c r="A533" s="2"/>
      <c r="B533" s="2"/>
      <c r="C533" s="2"/>
      <c r="D533" s="2"/>
      <c r="E533" s="2"/>
      <c r="F533" s="2"/>
    </row>
    <row r="534" ht="15.75" customHeight="1">
      <c r="A534" s="2"/>
      <c r="B534" s="2"/>
      <c r="C534" s="2"/>
      <c r="D534" s="2"/>
      <c r="E534" s="2"/>
      <c r="F534" s="2"/>
    </row>
    <row r="535" ht="15.75" customHeight="1">
      <c r="A535" s="2"/>
      <c r="B535" s="2"/>
      <c r="C535" s="2"/>
      <c r="D535" s="2"/>
      <c r="E535" s="2"/>
      <c r="F535" s="2"/>
    </row>
    <row r="536" ht="15.75" customHeight="1">
      <c r="A536" s="2"/>
      <c r="B536" s="2"/>
      <c r="C536" s="2"/>
      <c r="D536" s="2"/>
      <c r="E536" s="2"/>
      <c r="F536" s="2"/>
    </row>
    <row r="537" ht="15.75" customHeight="1">
      <c r="A537" s="2"/>
      <c r="B537" s="2"/>
      <c r="C537" s="2"/>
      <c r="D537" s="2"/>
      <c r="E537" s="2"/>
      <c r="F537" s="2"/>
    </row>
    <row r="538" ht="15.75" customHeight="1">
      <c r="A538" s="2"/>
      <c r="B538" s="2"/>
      <c r="C538" s="2"/>
      <c r="D538" s="2"/>
      <c r="E538" s="2"/>
      <c r="F538" s="2"/>
    </row>
    <row r="539" ht="15.75" customHeight="1">
      <c r="A539" s="2"/>
      <c r="B539" s="2"/>
      <c r="C539" s="2"/>
      <c r="D539" s="2"/>
      <c r="E539" s="2"/>
      <c r="F539" s="2"/>
    </row>
    <row r="540" ht="15.75" customHeight="1">
      <c r="A540" s="2"/>
      <c r="B540" s="2"/>
      <c r="C540" s="2"/>
      <c r="D540" s="2"/>
      <c r="E540" s="2"/>
      <c r="F540" s="2"/>
    </row>
    <row r="541" ht="15.75" customHeight="1">
      <c r="A541" s="2"/>
      <c r="B541" s="2"/>
      <c r="C541" s="2"/>
      <c r="D541" s="2"/>
      <c r="E541" s="2"/>
      <c r="F541" s="2"/>
    </row>
    <row r="542" ht="15.75" customHeight="1">
      <c r="A542" s="2"/>
      <c r="B542" s="2"/>
      <c r="C542" s="2"/>
      <c r="D542" s="2"/>
      <c r="E542" s="2"/>
      <c r="F542" s="2"/>
    </row>
    <row r="543" ht="15.75" customHeight="1">
      <c r="A543" s="2"/>
      <c r="B543" s="2"/>
      <c r="C543" s="2"/>
      <c r="D543" s="2"/>
      <c r="E543" s="2"/>
      <c r="F543" s="2"/>
    </row>
    <row r="544" ht="15.75" customHeight="1">
      <c r="A544" s="2"/>
      <c r="B544" s="2"/>
      <c r="C544" s="2"/>
      <c r="D544" s="2"/>
      <c r="E544" s="2"/>
      <c r="F544" s="2"/>
    </row>
    <row r="545" ht="15.75" customHeight="1">
      <c r="A545" s="2"/>
      <c r="B545" s="2"/>
      <c r="C545" s="2"/>
      <c r="D545" s="2"/>
      <c r="E545" s="2"/>
      <c r="F545" s="2"/>
    </row>
    <row r="546" ht="15.75" customHeight="1">
      <c r="A546" s="2"/>
      <c r="B546" s="2"/>
      <c r="C546" s="2"/>
      <c r="D546" s="2"/>
      <c r="E546" s="2"/>
      <c r="F546" s="2"/>
    </row>
    <row r="547" ht="15.75" customHeight="1">
      <c r="A547" s="2"/>
      <c r="B547" s="2"/>
      <c r="C547" s="2"/>
      <c r="D547" s="2"/>
      <c r="E547" s="2"/>
      <c r="F547" s="2"/>
    </row>
    <row r="548" ht="15.75" customHeight="1">
      <c r="A548" s="2"/>
      <c r="B548" s="2"/>
      <c r="C548" s="2"/>
      <c r="D548" s="2"/>
      <c r="E548" s="2"/>
      <c r="F548" s="2"/>
    </row>
    <row r="549" ht="15.75" customHeight="1">
      <c r="A549" s="2"/>
      <c r="B549" s="2"/>
      <c r="C549" s="2"/>
      <c r="D549" s="2"/>
      <c r="E549" s="2"/>
      <c r="F549" s="2"/>
    </row>
    <row r="550" ht="15.75" customHeight="1">
      <c r="A550" s="2"/>
      <c r="B550" s="2"/>
      <c r="C550" s="2"/>
      <c r="D550" s="2"/>
      <c r="E550" s="2"/>
      <c r="F550" s="2"/>
    </row>
    <row r="551" ht="15.75" customHeight="1">
      <c r="A551" s="2"/>
      <c r="B551" s="2"/>
      <c r="C551" s="2"/>
      <c r="D551" s="2"/>
      <c r="E551" s="2"/>
      <c r="F551" s="2"/>
    </row>
    <row r="552" ht="15.75" customHeight="1">
      <c r="A552" s="2"/>
      <c r="B552" s="2"/>
      <c r="C552" s="2"/>
      <c r="D552" s="2"/>
      <c r="E552" s="2"/>
      <c r="F552" s="2"/>
    </row>
    <row r="553" ht="15.75" customHeight="1">
      <c r="A553" s="2"/>
      <c r="B553" s="2"/>
      <c r="C553" s="2"/>
      <c r="D553" s="2"/>
      <c r="E553" s="2"/>
      <c r="F553" s="2"/>
    </row>
    <row r="554" ht="15.75" customHeight="1">
      <c r="A554" s="2"/>
      <c r="B554" s="2"/>
      <c r="C554" s="2"/>
      <c r="D554" s="2"/>
      <c r="E554" s="2"/>
      <c r="F554" s="2"/>
    </row>
    <row r="555" ht="15.75" customHeight="1">
      <c r="A555" s="2"/>
      <c r="B555" s="2"/>
      <c r="C555" s="2"/>
      <c r="D555" s="2"/>
      <c r="E555" s="2"/>
      <c r="F555" s="2"/>
    </row>
    <row r="556" ht="15.75" customHeight="1">
      <c r="A556" s="2"/>
      <c r="B556" s="2"/>
      <c r="C556" s="2"/>
      <c r="D556" s="2"/>
      <c r="E556" s="2"/>
      <c r="F556" s="2"/>
    </row>
    <row r="557" ht="15.75" customHeight="1">
      <c r="A557" s="2"/>
      <c r="B557" s="2"/>
      <c r="C557" s="2"/>
      <c r="D557" s="2"/>
      <c r="E557" s="2"/>
      <c r="F557" s="2"/>
    </row>
    <row r="558" ht="15.75" customHeight="1">
      <c r="A558" s="2"/>
      <c r="B558" s="2"/>
      <c r="C558" s="2"/>
      <c r="D558" s="2"/>
      <c r="E558" s="2"/>
      <c r="F558" s="2"/>
    </row>
    <row r="559" ht="15.75" customHeight="1">
      <c r="A559" s="2"/>
      <c r="B559" s="2"/>
      <c r="C559" s="2"/>
      <c r="D559" s="2"/>
      <c r="E559" s="2"/>
      <c r="F559" s="2"/>
    </row>
    <row r="560" ht="15.75" customHeight="1">
      <c r="A560" s="2"/>
      <c r="B560" s="2"/>
      <c r="C560" s="2"/>
      <c r="D560" s="2"/>
      <c r="E560" s="2"/>
      <c r="F560" s="2"/>
    </row>
    <row r="561" ht="15.75" customHeight="1">
      <c r="A561" s="2"/>
      <c r="B561" s="2"/>
      <c r="C561" s="2"/>
      <c r="D561" s="2"/>
      <c r="E561" s="2"/>
      <c r="F561" s="2"/>
    </row>
    <row r="562" ht="15.75" customHeight="1">
      <c r="A562" s="2"/>
      <c r="B562" s="2"/>
      <c r="C562" s="2"/>
      <c r="D562" s="2"/>
      <c r="E562" s="2"/>
      <c r="F562" s="2"/>
    </row>
    <row r="563" ht="15.75" customHeight="1">
      <c r="A563" s="2"/>
      <c r="B563" s="2"/>
      <c r="C563" s="2"/>
      <c r="D563" s="2"/>
      <c r="E563" s="2"/>
      <c r="F563" s="2"/>
    </row>
    <row r="564" ht="15.75" customHeight="1">
      <c r="A564" s="2"/>
      <c r="B564" s="2"/>
      <c r="C564" s="2"/>
      <c r="D564" s="2"/>
      <c r="E564" s="2"/>
      <c r="F564" s="2"/>
    </row>
    <row r="565" ht="15.75" customHeight="1">
      <c r="A565" s="2"/>
      <c r="B565" s="2"/>
      <c r="C565" s="2"/>
      <c r="D565" s="2"/>
      <c r="E565" s="2"/>
      <c r="F565" s="2"/>
    </row>
    <row r="566" ht="15.75" customHeight="1">
      <c r="A566" s="2"/>
      <c r="B566" s="2"/>
      <c r="C566" s="2"/>
      <c r="D566" s="2"/>
      <c r="E566" s="2"/>
      <c r="F566" s="2"/>
    </row>
    <row r="567" ht="15.75" customHeight="1">
      <c r="A567" s="2"/>
      <c r="B567" s="2"/>
      <c r="C567" s="2"/>
      <c r="D567" s="2"/>
      <c r="E567" s="2"/>
      <c r="F567" s="2"/>
    </row>
    <row r="568" ht="15.75" customHeight="1">
      <c r="A568" s="2"/>
      <c r="B568" s="2"/>
      <c r="C568" s="2"/>
      <c r="D568" s="2"/>
      <c r="E568" s="2"/>
      <c r="F568" s="2"/>
    </row>
    <row r="569" ht="15.75" customHeight="1">
      <c r="A569" s="2"/>
      <c r="B569" s="2"/>
      <c r="C569" s="2"/>
      <c r="D569" s="2"/>
      <c r="E569" s="2"/>
      <c r="F569" s="2"/>
    </row>
    <row r="570" ht="15.75" customHeight="1">
      <c r="A570" s="2"/>
      <c r="B570" s="2"/>
      <c r="C570" s="2"/>
      <c r="D570" s="2"/>
      <c r="E570" s="2"/>
      <c r="F570" s="2"/>
    </row>
    <row r="571" ht="15.75" customHeight="1">
      <c r="A571" s="2"/>
      <c r="B571" s="2"/>
      <c r="C571" s="2"/>
      <c r="D571" s="2"/>
      <c r="E571" s="2"/>
      <c r="F571" s="2"/>
    </row>
    <row r="572" ht="15.75" customHeight="1">
      <c r="A572" s="2"/>
      <c r="B572" s="2"/>
      <c r="C572" s="2"/>
      <c r="D572" s="2"/>
      <c r="E572" s="2"/>
      <c r="F572" s="2"/>
    </row>
    <row r="573" ht="15.75" customHeight="1">
      <c r="A573" s="2"/>
      <c r="B573" s="2"/>
      <c r="C573" s="2"/>
      <c r="D573" s="2"/>
      <c r="E573" s="2"/>
      <c r="F573" s="2"/>
    </row>
    <row r="574" ht="15.75" customHeight="1">
      <c r="A574" s="2"/>
      <c r="B574" s="2"/>
      <c r="C574" s="2"/>
      <c r="D574" s="2"/>
      <c r="E574" s="2"/>
      <c r="F574" s="2"/>
    </row>
    <row r="575" ht="15.75" customHeight="1">
      <c r="A575" s="2"/>
      <c r="B575" s="2"/>
      <c r="C575" s="2"/>
      <c r="D575" s="2"/>
      <c r="E575" s="2"/>
      <c r="F575" s="2"/>
    </row>
    <row r="576" ht="15.75" customHeight="1">
      <c r="A576" s="2"/>
      <c r="B576" s="2"/>
      <c r="C576" s="2"/>
      <c r="D576" s="2"/>
      <c r="E576" s="2"/>
      <c r="F576" s="2"/>
    </row>
    <row r="577" ht="15.75" customHeight="1">
      <c r="A577" s="2"/>
      <c r="B577" s="2"/>
      <c r="C577" s="2"/>
      <c r="D577" s="2"/>
      <c r="E577" s="2"/>
      <c r="F577" s="2"/>
    </row>
    <row r="578" ht="15.75" customHeight="1">
      <c r="A578" s="2"/>
      <c r="B578" s="2"/>
      <c r="C578" s="2"/>
      <c r="D578" s="2"/>
      <c r="E578" s="2"/>
      <c r="F578" s="2"/>
    </row>
    <row r="579" ht="15.75" customHeight="1">
      <c r="A579" s="2"/>
      <c r="B579" s="2"/>
      <c r="C579" s="2"/>
      <c r="D579" s="2"/>
      <c r="E579" s="2"/>
      <c r="F579" s="2"/>
    </row>
    <row r="580" ht="15.75" customHeight="1">
      <c r="A580" s="2"/>
      <c r="B580" s="2"/>
      <c r="C580" s="2"/>
      <c r="D580" s="2"/>
      <c r="E580" s="2"/>
      <c r="F580" s="2"/>
    </row>
    <row r="581" ht="15.75" customHeight="1">
      <c r="A581" s="2"/>
      <c r="B581" s="2"/>
      <c r="C581" s="2"/>
      <c r="D581" s="2"/>
      <c r="E581" s="2"/>
      <c r="F581" s="2"/>
    </row>
    <row r="582" ht="15.75" customHeight="1">
      <c r="A582" s="2"/>
      <c r="B582" s="2"/>
      <c r="C582" s="2"/>
      <c r="D582" s="2"/>
      <c r="E582" s="2"/>
      <c r="F582" s="2"/>
    </row>
    <row r="583" ht="15.75" customHeight="1">
      <c r="A583" s="2"/>
      <c r="B583" s="2"/>
      <c r="C583" s="2"/>
      <c r="D583" s="2"/>
      <c r="E583" s="2"/>
      <c r="F583" s="2"/>
    </row>
    <row r="584" ht="15.75" customHeight="1">
      <c r="A584" s="2"/>
      <c r="B584" s="2"/>
      <c r="C584" s="2"/>
      <c r="D584" s="2"/>
      <c r="E584" s="2"/>
      <c r="F584" s="2"/>
    </row>
    <row r="585" ht="15.75" customHeight="1">
      <c r="A585" s="2"/>
      <c r="B585" s="2"/>
      <c r="C585" s="2"/>
      <c r="D585" s="2"/>
      <c r="E585" s="2"/>
      <c r="F585" s="2"/>
    </row>
    <row r="586" ht="15.75" customHeight="1">
      <c r="A586" s="2"/>
      <c r="B586" s="2"/>
      <c r="C586" s="2"/>
      <c r="D586" s="2"/>
      <c r="E586" s="2"/>
      <c r="F586" s="2"/>
    </row>
    <row r="587" ht="15.75" customHeight="1">
      <c r="A587" s="2"/>
      <c r="B587" s="2"/>
      <c r="C587" s="2"/>
      <c r="D587" s="2"/>
      <c r="E587" s="2"/>
      <c r="F587" s="2"/>
    </row>
    <row r="588" ht="15.75" customHeight="1">
      <c r="A588" s="2"/>
      <c r="B588" s="2"/>
      <c r="C588" s="2"/>
      <c r="D588" s="2"/>
      <c r="E588" s="2"/>
      <c r="F588" s="2"/>
    </row>
    <row r="589" ht="15.75" customHeight="1">
      <c r="A589" s="2"/>
      <c r="B589" s="2"/>
      <c r="C589" s="2"/>
      <c r="D589" s="2"/>
      <c r="E589" s="2"/>
      <c r="F589" s="2"/>
    </row>
    <row r="590" ht="15.75" customHeight="1">
      <c r="A590" s="2"/>
      <c r="B590" s="2"/>
      <c r="C590" s="2"/>
      <c r="D590" s="2"/>
      <c r="E590" s="2"/>
      <c r="F590" s="2"/>
    </row>
    <row r="591" ht="15.75" customHeight="1">
      <c r="A591" s="2"/>
      <c r="B591" s="2"/>
      <c r="C591" s="2"/>
      <c r="D591" s="2"/>
      <c r="E591" s="2"/>
      <c r="F591" s="2"/>
    </row>
    <row r="592" ht="15.75" customHeight="1">
      <c r="A592" s="2"/>
      <c r="B592" s="2"/>
      <c r="C592" s="2"/>
      <c r="D592" s="2"/>
      <c r="E592" s="2"/>
      <c r="F592" s="2"/>
    </row>
    <row r="593" ht="15.75" customHeight="1">
      <c r="A593" s="2"/>
      <c r="B593" s="2"/>
      <c r="C593" s="2"/>
      <c r="D593" s="2"/>
      <c r="E593" s="2"/>
      <c r="F593" s="2"/>
    </row>
    <row r="594" ht="15.75" customHeight="1">
      <c r="A594" s="2"/>
      <c r="B594" s="2"/>
      <c r="C594" s="2"/>
      <c r="D594" s="2"/>
      <c r="E594" s="2"/>
      <c r="F594" s="2"/>
    </row>
    <row r="595" ht="15.75" customHeight="1">
      <c r="A595" s="2"/>
      <c r="B595" s="2"/>
      <c r="C595" s="2"/>
      <c r="D595" s="2"/>
      <c r="E595" s="2"/>
      <c r="F595" s="2"/>
    </row>
    <row r="596" ht="15.75" customHeight="1">
      <c r="A596" s="2"/>
      <c r="B596" s="2"/>
      <c r="C596" s="2"/>
      <c r="D596" s="2"/>
      <c r="E596" s="2"/>
      <c r="F596" s="2"/>
    </row>
    <row r="597" ht="15.75" customHeight="1">
      <c r="A597" s="2"/>
      <c r="B597" s="2"/>
      <c r="C597" s="2"/>
      <c r="D597" s="2"/>
      <c r="E597" s="2"/>
      <c r="F597" s="2"/>
    </row>
    <row r="598" ht="15.75" customHeight="1">
      <c r="A598" s="2"/>
      <c r="B598" s="2"/>
      <c r="C598" s="2"/>
      <c r="D598" s="2"/>
      <c r="E598" s="2"/>
      <c r="F598" s="2"/>
    </row>
    <row r="599" ht="15.75" customHeight="1">
      <c r="A599" s="2"/>
      <c r="B599" s="2"/>
      <c r="C599" s="2"/>
      <c r="D599" s="2"/>
      <c r="E599" s="2"/>
      <c r="F599" s="2"/>
    </row>
    <row r="600" ht="15.75" customHeight="1">
      <c r="A600" s="2"/>
      <c r="B600" s="2"/>
      <c r="C600" s="2"/>
      <c r="D600" s="2"/>
      <c r="E600" s="2"/>
      <c r="F600" s="2"/>
    </row>
    <row r="601" ht="15.75" customHeight="1">
      <c r="A601" s="2"/>
      <c r="B601" s="2"/>
      <c r="C601" s="2"/>
      <c r="D601" s="2"/>
      <c r="E601" s="2"/>
      <c r="F601" s="2"/>
    </row>
    <row r="602" ht="15.75" customHeight="1">
      <c r="A602" s="2"/>
      <c r="B602" s="2"/>
      <c r="C602" s="2"/>
      <c r="D602" s="2"/>
      <c r="E602" s="2"/>
      <c r="F602" s="2"/>
    </row>
    <row r="603" ht="15.75" customHeight="1">
      <c r="A603" s="2"/>
      <c r="B603" s="2"/>
      <c r="C603" s="2"/>
      <c r="D603" s="2"/>
      <c r="E603" s="2"/>
      <c r="F603" s="2"/>
    </row>
    <row r="604" ht="15.75" customHeight="1">
      <c r="A604" s="2"/>
      <c r="B604" s="2"/>
      <c r="C604" s="2"/>
      <c r="D604" s="2"/>
      <c r="E604" s="2"/>
      <c r="F604" s="2"/>
    </row>
    <row r="605" ht="15.75" customHeight="1">
      <c r="A605" s="2"/>
      <c r="B605" s="2"/>
      <c r="C605" s="2"/>
      <c r="D605" s="2"/>
      <c r="E605" s="2"/>
      <c r="F605" s="2"/>
    </row>
    <row r="606" ht="15.75" customHeight="1">
      <c r="A606" s="2"/>
      <c r="B606" s="2"/>
      <c r="C606" s="2"/>
      <c r="D606" s="2"/>
      <c r="E606" s="2"/>
      <c r="F606" s="2"/>
    </row>
    <row r="607" ht="15.75" customHeight="1">
      <c r="A607" s="2"/>
      <c r="B607" s="2"/>
      <c r="C607" s="2"/>
      <c r="D607" s="2"/>
      <c r="E607" s="2"/>
      <c r="F607" s="2"/>
    </row>
    <row r="608" ht="15.75" customHeight="1">
      <c r="A608" s="2"/>
      <c r="B608" s="2"/>
      <c r="C608" s="2"/>
      <c r="D608" s="2"/>
      <c r="E608" s="2"/>
      <c r="F608" s="2"/>
    </row>
    <row r="609" ht="15.75" customHeight="1">
      <c r="A609" s="2"/>
      <c r="B609" s="2"/>
      <c r="C609" s="2"/>
      <c r="D609" s="2"/>
      <c r="E609" s="2"/>
      <c r="F609" s="2"/>
    </row>
    <row r="610" ht="15.75" customHeight="1">
      <c r="A610" s="2"/>
      <c r="B610" s="2"/>
      <c r="C610" s="2"/>
      <c r="D610" s="2"/>
      <c r="E610" s="2"/>
      <c r="F610" s="2"/>
    </row>
    <row r="611" ht="15.75" customHeight="1">
      <c r="A611" s="2"/>
      <c r="B611" s="2"/>
      <c r="C611" s="2"/>
      <c r="D611" s="2"/>
      <c r="E611" s="2"/>
      <c r="F611" s="2"/>
    </row>
    <row r="612" ht="15.75" customHeight="1">
      <c r="A612" s="2"/>
      <c r="B612" s="2"/>
      <c r="C612" s="2"/>
      <c r="D612" s="2"/>
      <c r="E612" s="2"/>
      <c r="F612" s="2"/>
    </row>
    <row r="613" ht="15.75" customHeight="1">
      <c r="A613" s="2"/>
      <c r="B613" s="2"/>
      <c r="C613" s="2"/>
      <c r="D613" s="2"/>
      <c r="E613" s="2"/>
      <c r="F613" s="2"/>
    </row>
    <row r="614" ht="15.75" customHeight="1">
      <c r="A614" s="2"/>
      <c r="B614" s="2"/>
      <c r="C614" s="2"/>
      <c r="D614" s="2"/>
      <c r="E614" s="2"/>
      <c r="F614" s="2"/>
    </row>
    <row r="615" ht="15.75" customHeight="1">
      <c r="A615" s="2"/>
      <c r="B615" s="2"/>
      <c r="C615" s="2"/>
      <c r="D615" s="2"/>
      <c r="E615" s="2"/>
      <c r="F615" s="2"/>
    </row>
    <row r="616" ht="15.75" customHeight="1">
      <c r="A616" s="2"/>
      <c r="B616" s="2"/>
      <c r="C616" s="2"/>
      <c r="D616" s="2"/>
      <c r="E616" s="2"/>
      <c r="F616" s="2"/>
    </row>
    <row r="617" ht="15.75" customHeight="1">
      <c r="A617" s="2"/>
      <c r="B617" s="2"/>
      <c r="C617" s="2"/>
      <c r="D617" s="2"/>
      <c r="E617" s="2"/>
      <c r="F617" s="2"/>
    </row>
    <row r="618" ht="15.75" customHeight="1">
      <c r="A618" s="2"/>
      <c r="B618" s="2"/>
      <c r="C618" s="2"/>
      <c r="D618" s="2"/>
      <c r="E618" s="2"/>
      <c r="F618" s="2"/>
    </row>
    <row r="619" ht="15.75" customHeight="1">
      <c r="A619" s="2"/>
      <c r="B619" s="2"/>
      <c r="C619" s="2"/>
      <c r="D619" s="2"/>
      <c r="E619" s="2"/>
      <c r="F619" s="2"/>
    </row>
    <row r="620" ht="15.75" customHeight="1">
      <c r="A620" s="2"/>
      <c r="B620" s="2"/>
      <c r="C620" s="2"/>
      <c r="D620" s="2"/>
      <c r="E620" s="2"/>
      <c r="F620" s="2"/>
    </row>
    <row r="621" ht="15.75" customHeight="1">
      <c r="A621" s="2"/>
      <c r="B621" s="2"/>
      <c r="C621" s="2"/>
      <c r="D621" s="2"/>
      <c r="E621" s="2"/>
      <c r="F621" s="2"/>
    </row>
    <row r="622" ht="15.75" customHeight="1">
      <c r="A622" s="2"/>
      <c r="B622" s="2"/>
      <c r="C622" s="2"/>
      <c r="D622" s="2"/>
      <c r="E622" s="2"/>
      <c r="F622" s="2"/>
    </row>
    <row r="623" ht="15.75" customHeight="1">
      <c r="A623" s="2"/>
      <c r="B623" s="2"/>
      <c r="C623" s="2"/>
      <c r="D623" s="2"/>
      <c r="E623" s="2"/>
      <c r="F623" s="2"/>
    </row>
    <row r="624" ht="15.75" customHeight="1">
      <c r="A624" s="2"/>
      <c r="B624" s="2"/>
      <c r="C624" s="2"/>
      <c r="D624" s="2"/>
      <c r="E624" s="2"/>
      <c r="F624" s="2"/>
    </row>
    <row r="625" ht="15.75" customHeight="1">
      <c r="A625" s="2"/>
      <c r="B625" s="2"/>
      <c r="C625" s="2"/>
      <c r="D625" s="2"/>
      <c r="E625" s="2"/>
      <c r="F625" s="2"/>
    </row>
    <row r="626" ht="15.75" customHeight="1">
      <c r="A626" s="2"/>
      <c r="B626" s="2"/>
      <c r="C626" s="2"/>
      <c r="D626" s="2"/>
      <c r="E626" s="2"/>
      <c r="F626" s="2"/>
    </row>
    <row r="627" ht="15.75" customHeight="1">
      <c r="A627" s="2"/>
      <c r="B627" s="2"/>
      <c r="C627" s="2"/>
      <c r="D627" s="2"/>
      <c r="E627" s="2"/>
      <c r="F627" s="2"/>
    </row>
    <row r="628" ht="15.75" customHeight="1">
      <c r="A628" s="2"/>
      <c r="B628" s="2"/>
      <c r="C628" s="2"/>
      <c r="D628" s="2"/>
      <c r="E628" s="2"/>
      <c r="F628" s="2"/>
    </row>
    <row r="629" ht="15.75" customHeight="1">
      <c r="A629" s="2"/>
      <c r="B629" s="2"/>
      <c r="C629" s="2"/>
      <c r="D629" s="2"/>
      <c r="E629" s="2"/>
      <c r="F629" s="2"/>
    </row>
    <row r="630" ht="15.75" customHeight="1">
      <c r="A630" s="2"/>
      <c r="B630" s="2"/>
      <c r="C630" s="2"/>
      <c r="D630" s="2"/>
      <c r="E630" s="2"/>
      <c r="F630" s="2"/>
    </row>
    <row r="631" ht="15.75" customHeight="1">
      <c r="A631" s="2"/>
      <c r="B631" s="2"/>
      <c r="C631" s="2"/>
      <c r="D631" s="2"/>
      <c r="E631" s="2"/>
      <c r="F631" s="2"/>
    </row>
    <row r="632" ht="15.75" customHeight="1">
      <c r="A632" s="2"/>
      <c r="B632" s="2"/>
      <c r="C632" s="2"/>
      <c r="D632" s="2"/>
      <c r="E632" s="2"/>
      <c r="F632" s="2"/>
    </row>
    <row r="633" ht="15.75" customHeight="1">
      <c r="A633" s="2"/>
      <c r="B633" s="2"/>
      <c r="C633" s="2"/>
      <c r="D633" s="2"/>
      <c r="E633" s="2"/>
      <c r="F633" s="2"/>
    </row>
    <row r="634" ht="15.75" customHeight="1">
      <c r="A634" s="2"/>
      <c r="B634" s="2"/>
      <c r="C634" s="2"/>
      <c r="D634" s="2"/>
      <c r="E634" s="2"/>
      <c r="F634" s="2"/>
    </row>
    <row r="635" ht="15.75" customHeight="1">
      <c r="A635" s="2"/>
      <c r="B635" s="2"/>
      <c r="C635" s="2"/>
      <c r="D635" s="2"/>
      <c r="E635" s="2"/>
      <c r="F635" s="2"/>
    </row>
    <row r="636" ht="15.75" customHeight="1">
      <c r="A636" s="2"/>
      <c r="B636" s="2"/>
      <c r="C636" s="2"/>
      <c r="D636" s="2"/>
      <c r="E636" s="2"/>
      <c r="F636" s="2"/>
    </row>
    <row r="637" ht="15.75" customHeight="1">
      <c r="A637" s="2"/>
      <c r="B637" s="2"/>
      <c r="C637" s="2"/>
      <c r="D637" s="2"/>
      <c r="E637" s="2"/>
      <c r="F637" s="2"/>
    </row>
    <row r="638" ht="15.75" customHeight="1">
      <c r="A638" s="2"/>
      <c r="B638" s="2"/>
      <c r="C638" s="2"/>
      <c r="D638" s="2"/>
      <c r="E638" s="2"/>
      <c r="F638" s="2"/>
    </row>
    <row r="639" ht="15.75" customHeight="1">
      <c r="A639" s="2"/>
      <c r="B639" s="2"/>
      <c r="C639" s="2"/>
      <c r="D639" s="2"/>
      <c r="E639" s="2"/>
      <c r="F639" s="2"/>
    </row>
    <row r="640" ht="15.75" customHeight="1">
      <c r="A640" s="2"/>
      <c r="B640" s="2"/>
      <c r="C640" s="2"/>
      <c r="D640" s="2"/>
      <c r="E640" s="2"/>
      <c r="F640" s="2"/>
    </row>
    <row r="641" ht="15.75" customHeight="1">
      <c r="A641" s="2"/>
      <c r="B641" s="2"/>
      <c r="C641" s="2"/>
      <c r="D641" s="2"/>
      <c r="E641" s="2"/>
      <c r="F641" s="2"/>
    </row>
    <row r="642" ht="15.75" customHeight="1">
      <c r="A642" s="2"/>
      <c r="B642" s="2"/>
      <c r="C642" s="2"/>
      <c r="D642" s="2"/>
      <c r="E642" s="2"/>
      <c r="F642" s="2"/>
    </row>
    <row r="643" ht="15.75" customHeight="1">
      <c r="A643" s="2"/>
      <c r="B643" s="2"/>
      <c r="C643" s="2"/>
      <c r="D643" s="2"/>
      <c r="E643" s="2"/>
      <c r="F643" s="2"/>
    </row>
    <row r="644" ht="15.75" customHeight="1">
      <c r="A644" s="2"/>
      <c r="B644" s="2"/>
      <c r="C644" s="2"/>
      <c r="D644" s="2"/>
      <c r="E644" s="2"/>
      <c r="F644" s="2"/>
    </row>
    <row r="645" ht="15.75" customHeight="1">
      <c r="A645" s="2"/>
      <c r="B645" s="2"/>
      <c r="C645" s="2"/>
      <c r="D645" s="2"/>
      <c r="E645" s="2"/>
      <c r="F645" s="2"/>
    </row>
    <row r="646" ht="15.75" customHeight="1">
      <c r="A646" s="2"/>
      <c r="B646" s="2"/>
      <c r="C646" s="2"/>
      <c r="D646" s="2"/>
      <c r="E646" s="2"/>
      <c r="F646" s="2"/>
    </row>
    <row r="647" ht="15.75" customHeight="1">
      <c r="A647" s="2"/>
      <c r="B647" s="2"/>
      <c r="C647" s="2"/>
      <c r="D647" s="2"/>
      <c r="E647" s="2"/>
      <c r="F647" s="2"/>
    </row>
    <row r="648" ht="15.75" customHeight="1">
      <c r="A648" s="2"/>
      <c r="B648" s="2"/>
      <c r="C648" s="2"/>
      <c r="D648" s="2"/>
      <c r="E648" s="2"/>
      <c r="F648" s="2"/>
    </row>
    <row r="649" ht="15.75" customHeight="1">
      <c r="A649" s="2"/>
      <c r="B649" s="2"/>
      <c r="C649" s="2"/>
      <c r="D649" s="2"/>
      <c r="E649" s="2"/>
      <c r="F649" s="2"/>
    </row>
    <row r="650" ht="15.75" customHeight="1">
      <c r="A650" s="2"/>
      <c r="B650" s="2"/>
      <c r="C650" s="2"/>
      <c r="D650" s="2"/>
      <c r="E650" s="2"/>
      <c r="F650" s="2"/>
    </row>
    <row r="651" ht="15.75" customHeight="1">
      <c r="A651" s="2"/>
      <c r="B651" s="2"/>
      <c r="C651" s="2"/>
      <c r="D651" s="2"/>
      <c r="E651" s="2"/>
      <c r="F651" s="2"/>
    </row>
    <row r="652" ht="15.75" customHeight="1">
      <c r="A652" s="2"/>
      <c r="B652" s="2"/>
      <c r="C652" s="2"/>
      <c r="D652" s="2"/>
      <c r="E652" s="2"/>
      <c r="F652" s="2"/>
    </row>
    <row r="653" ht="15.75" customHeight="1">
      <c r="A653" s="2"/>
      <c r="B653" s="2"/>
      <c r="C653" s="2"/>
      <c r="D653" s="2"/>
      <c r="E653" s="2"/>
      <c r="F653" s="2"/>
    </row>
    <row r="654" ht="15.75" customHeight="1">
      <c r="A654" s="2"/>
      <c r="B654" s="2"/>
      <c r="C654" s="2"/>
      <c r="D654" s="2"/>
      <c r="E654" s="2"/>
      <c r="F654" s="2"/>
    </row>
    <row r="655" ht="15.75" customHeight="1">
      <c r="A655" s="2"/>
      <c r="B655" s="2"/>
      <c r="C655" s="2"/>
      <c r="D655" s="2"/>
      <c r="E655" s="2"/>
      <c r="F655" s="2"/>
    </row>
    <row r="656" ht="15.75" customHeight="1">
      <c r="A656" s="2"/>
      <c r="B656" s="2"/>
      <c r="C656" s="2"/>
      <c r="D656" s="2"/>
      <c r="E656" s="2"/>
      <c r="F656" s="2"/>
    </row>
    <row r="657" ht="15.75" customHeight="1">
      <c r="A657" s="2"/>
      <c r="B657" s="2"/>
      <c r="C657" s="2"/>
      <c r="D657" s="2"/>
      <c r="E657" s="2"/>
      <c r="F657" s="2"/>
    </row>
    <row r="658" ht="15.75" customHeight="1">
      <c r="A658" s="2"/>
      <c r="B658" s="2"/>
      <c r="C658" s="2"/>
      <c r="D658" s="2"/>
      <c r="E658" s="2"/>
      <c r="F658" s="2"/>
    </row>
    <row r="659" ht="15.75" customHeight="1">
      <c r="A659" s="2"/>
      <c r="B659" s="2"/>
      <c r="C659" s="2"/>
      <c r="D659" s="2"/>
      <c r="E659" s="2"/>
      <c r="F659" s="2"/>
    </row>
    <row r="660" ht="15.75" customHeight="1">
      <c r="A660" s="2"/>
      <c r="B660" s="2"/>
      <c r="C660" s="2"/>
      <c r="D660" s="2"/>
      <c r="E660" s="2"/>
      <c r="F660" s="2"/>
    </row>
    <row r="661" ht="15.75" customHeight="1">
      <c r="A661" s="2"/>
      <c r="B661" s="2"/>
      <c r="C661" s="2"/>
      <c r="D661" s="2"/>
      <c r="E661" s="2"/>
      <c r="F661" s="2"/>
    </row>
    <row r="662" ht="15.75" customHeight="1">
      <c r="A662" s="2"/>
      <c r="B662" s="2"/>
      <c r="C662" s="2"/>
      <c r="D662" s="2"/>
      <c r="E662" s="2"/>
      <c r="F662" s="2"/>
    </row>
    <row r="663" ht="15.75" customHeight="1">
      <c r="A663" s="2"/>
      <c r="B663" s="2"/>
      <c r="C663" s="2"/>
      <c r="D663" s="2"/>
      <c r="E663" s="2"/>
      <c r="F663" s="2"/>
    </row>
    <row r="664" ht="15.75" customHeight="1">
      <c r="A664" s="2"/>
      <c r="B664" s="2"/>
      <c r="C664" s="2"/>
      <c r="D664" s="2"/>
      <c r="E664" s="2"/>
      <c r="F664" s="2"/>
    </row>
    <row r="665" ht="15.75" customHeight="1">
      <c r="A665" s="2"/>
      <c r="B665" s="2"/>
      <c r="C665" s="2"/>
      <c r="D665" s="2"/>
      <c r="E665" s="2"/>
      <c r="F665" s="2"/>
    </row>
    <row r="666" ht="15.75" customHeight="1">
      <c r="A666" s="2"/>
      <c r="B666" s="2"/>
      <c r="C666" s="2"/>
      <c r="D666" s="2"/>
      <c r="E666" s="2"/>
      <c r="F666" s="2"/>
    </row>
    <row r="667" ht="15.75" customHeight="1">
      <c r="A667" s="2"/>
      <c r="B667" s="2"/>
      <c r="C667" s="2"/>
      <c r="D667" s="2"/>
      <c r="E667" s="2"/>
      <c r="F667" s="2"/>
    </row>
    <row r="668" ht="15.75" customHeight="1">
      <c r="A668" s="2"/>
      <c r="B668" s="2"/>
      <c r="C668" s="2"/>
      <c r="D668" s="2"/>
      <c r="E668" s="2"/>
      <c r="F668" s="2"/>
    </row>
    <row r="669" ht="15.75" customHeight="1">
      <c r="A669" s="2"/>
      <c r="B669" s="2"/>
      <c r="C669" s="2"/>
      <c r="D669" s="2"/>
      <c r="E669" s="2"/>
      <c r="F669" s="2"/>
    </row>
    <row r="670" ht="15.75" customHeight="1">
      <c r="A670" s="2"/>
      <c r="B670" s="2"/>
      <c r="C670" s="2"/>
      <c r="D670" s="2"/>
      <c r="E670" s="2"/>
      <c r="F670" s="2"/>
    </row>
    <row r="671" ht="15.75" customHeight="1">
      <c r="A671" s="2"/>
      <c r="B671" s="2"/>
      <c r="C671" s="2"/>
      <c r="D671" s="2"/>
      <c r="E671" s="2"/>
      <c r="F671" s="2"/>
    </row>
    <row r="672" ht="15.75" customHeight="1">
      <c r="A672" s="2"/>
      <c r="B672" s="2"/>
      <c r="C672" s="2"/>
      <c r="D672" s="2"/>
      <c r="E672" s="2"/>
      <c r="F672" s="2"/>
    </row>
    <row r="673" ht="15.75" customHeight="1">
      <c r="A673" s="2"/>
      <c r="B673" s="2"/>
      <c r="C673" s="2"/>
      <c r="D673" s="2"/>
      <c r="E673" s="2"/>
      <c r="F673" s="2"/>
    </row>
    <row r="674" ht="15.75" customHeight="1">
      <c r="A674" s="2"/>
      <c r="B674" s="2"/>
      <c r="C674" s="2"/>
      <c r="D674" s="2"/>
      <c r="E674" s="2"/>
      <c r="F674" s="2"/>
    </row>
    <row r="675" ht="15.75" customHeight="1">
      <c r="A675" s="2"/>
      <c r="B675" s="2"/>
      <c r="C675" s="2"/>
      <c r="D675" s="2"/>
      <c r="E675" s="2"/>
      <c r="F675" s="2"/>
    </row>
    <row r="676" ht="15.75" customHeight="1">
      <c r="A676" s="2"/>
      <c r="B676" s="2"/>
      <c r="C676" s="2"/>
      <c r="D676" s="2"/>
      <c r="E676" s="2"/>
      <c r="F676" s="2"/>
    </row>
    <row r="677" ht="15.75" customHeight="1">
      <c r="A677" s="2"/>
      <c r="B677" s="2"/>
      <c r="C677" s="2"/>
      <c r="D677" s="2"/>
      <c r="E677" s="2"/>
      <c r="F677" s="2"/>
    </row>
    <row r="678" ht="15.75" customHeight="1">
      <c r="A678" s="2"/>
      <c r="B678" s="2"/>
      <c r="C678" s="2"/>
      <c r="D678" s="2"/>
      <c r="E678" s="2"/>
      <c r="F678" s="2"/>
    </row>
    <row r="679" ht="15.75" customHeight="1">
      <c r="A679" s="2"/>
      <c r="B679" s="2"/>
      <c r="C679" s="2"/>
      <c r="D679" s="2"/>
      <c r="E679" s="2"/>
      <c r="F679" s="2"/>
    </row>
    <row r="680" ht="15.75" customHeight="1">
      <c r="A680" s="2"/>
      <c r="B680" s="2"/>
      <c r="C680" s="2"/>
      <c r="D680" s="2"/>
      <c r="E680" s="2"/>
      <c r="F680" s="2"/>
    </row>
    <row r="681" ht="15.75" customHeight="1">
      <c r="A681" s="2"/>
      <c r="B681" s="2"/>
      <c r="C681" s="2"/>
      <c r="D681" s="2"/>
      <c r="E681" s="2"/>
      <c r="F681" s="2"/>
    </row>
    <row r="682" ht="15.75" customHeight="1">
      <c r="A682" s="2"/>
      <c r="B682" s="2"/>
      <c r="C682" s="2"/>
      <c r="D682" s="2"/>
      <c r="E682" s="2"/>
      <c r="F682" s="2"/>
    </row>
    <row r="683" ht="15.75" customHeight="1">
      <c r="A683" s="2"/>
      <c r="B683" s="2"/>
      <c r="C683" s="2"/>
      <c r="D683" s="2"/>
      <c r="E683" s="2"/>
      <c r="F683" s="2"/>
    </row>
    <row r="684" ht="15.75" customHeight="1">
      <c r="A684" s="2"/>
      <c r="B684" s="2"/>
      <c r="C684" s="2"/>
      <c r="D684" s="2"/>
      <c r="E684" s="2"/>
      <c r="F684" s="2"/>
    </row>
    <row r="685" ht="15.75" customHeight="1">
      <c r="A685" s="2"/>
      <c r="B685" s="2"/>
      <c r="C685" s="2"/>
      <c r="D685" s="2"/>
      <c r="E685" s="2"/>
      <c r="F685" s="2"/>
    </row>
    <row r="686" ht="15.75" customHeight="1">
      <c r="A686" s="2"/>
      <c r="B686" s="2"/>
      <c r="C686" s="2"/>
      <c r="D686" s="2"/>
      <c r="E686" s="2"/>
      <c r="F686" s="2"/>
    </row>
    <row r="687" ht="15.75" customHeight="1">
      <c r="A687" s="2"/>
      <c r="B687" s="2"/>
      <c r="C687" s="2"/>
      <c r="D687" s="2"/>
      <c r="E687" s="2"/>
      <c r="F687" s="2"/>
    </row>
    <row r="688" ht="15.75" customHeight="1">
      <c r="A688" s="2"/>
      <c r="B688" s="2"/>
      <c r="C688" s="2"/>
      <c r="D688" s="2"/>
      <c r="E688" s="2"/>
      <c r="F688" s="2"/>
    </row>
    <row r="689" ht="15.75" customHeight="1">
      <c r="A689" s="2"/>
      <c r="B689" s="2"/>
      <c r="C689" s="2"/>
      <c r="D689" s="2"/>
      <c r="E689" s="2"/>
      <c r="F689" s="2"/>
    </row>
    <row r="690" ht="15.75" customHeight="1">
      <c r="A690" s="2"/>
      <c r="B690" s="2"/>
      <c r="C690" s="2"/>
      <c r="D690" s="2"/>
      <c r="E690" s="2"/>
      <c r="F690" s="2"/>
    </row>
    <row r="691" ht="15.75" customHeight="1">
      <c r="A691" s="2"/>
      <c r="B691" s="2"/>
      <c r="C691" s="2"/>
      <c r="D691" s="2"/>
      <c r="E691" s="2"/>
      <c r="F691" s="2"/>
    </row>
    <row r="692" ht="15.75" customHeight="1">
      <c r="A692" s="2"/>
      <c r="B692" s="2"/>
      <c r="C692" s="2"/>
      <c r="D692" s="2"/>
      <c r="E692" s="2"/>
      <c r="F692" s="2"/>
    </row>
    <row r="693" ht="15.75" customHeight="1">
      <c r="A693" s="2"/>
      <c r="B693" s="2"/>
      <c r="C693" s="2"/>
      <c r="D693" s="2"/>
      <c r="E693" s="2"/>
      <c r="F693" s="2"/>
    </row>
    <row r="694" ht="15.75" customHeight="1">
      <c r="A694" s="2"/>
      <c r="B694" s="2"/>
      <c r="C694" s="2"/>
      <c r="D694" s="2"/>
      <c r="E694" s="2"/>
      <c r="F694" s="2"/>
    </row>
    <row r="695" ht="15.75" customHeight="1">
      <c r="A695" s="2"/>
      <c r="B695" s="2"/>
      <c r="C695" s="2"/>
      <c r="D695" s="2"/>
      <c r="E695" s="2"/>
      <c r="F695" s="2"/>
    </row>
    <row r="696" ht="15.75" customHeight="1">
      <c r="A696" s="2"/>
      <c r="B696" s="2"/>
      <c r="C696" s="2"/>
      <c r="D696" s="2"/>
      <c r="E696" s="2"/>
      <c r="F696" s="2"/>
    </row>
    <row r="697" ht="15.75" customHeight="1">
      <c r="A697" s="2"/>
      <c r="B697" s="2"/>
      <c r="C697" s="2"/>
      <c r="D697" s="2"/>
      <c r="E697" s="2"/>
      <c r="F697" s="2"/>
    </row>
    <row r="698" ht="15.75" customHeight="1">
      <c r="A698" s="2"/>
      <c r="B698" s="2"/>
      <c r="C698" s="2"/>
      <c r="D698" s="2"/>
      <c r="E698" s="2"/>
      <c r="F698" s="2"/>
    </row>
    <row r="699" ht="15.75" customHeight="1">
      <c r="A699" s="2"/>
      <c r="B699" s="2"/>
      <c r="C699" s="2"/>
      <c r="D699" s="2"/>
      <c r="E699" s="2"/>
      <c r="F699" s="2"/>
    </row>
    <row r="700" ht="15.75" customHeight="1">
      <c r="A700" s="2"/>
      <c r="B700" s="2"/>
      <c r="C700" s="2"/>
      <c r="D700" s="2"/>
      <c r="E700" s="2"/>
      <c r="F700" s="2"/>
    </row>
    <row r="701" ht="15.75" customHeight="1">
      <c r="A701" s="2"/>
      <c r="B701" s="2"/>
      <c r="C701" s="2"/>
      <c r="D701" s="2"/>
      <c r="E701" s="2"/>
      <c r="F701" s="2"/>
    </row>
    <row r="702" ht="15.75" customHeight="1">
      <c r="A702" s="2"/>
      <c r="B702" s="2"/>
      <c r="C702" s="2"/>
      <c r="D702" s="2"/>
      <c r="E702" s="2"/>
      <c r="F702" s="2"/>
    </row>
    <row r="703" ht="15.75" customHeight="1">
      <c r="A703" s="2"/>
      <c r="B703" s="2"/>
      <c r="C703" s="2"/>
      <c r="D703" s="2"/>
      <c r="E703" s="2"/>
      <c r="F703" s="2"/>
    </row>
    <row r="704" ht="15.75" customHeight="1">
      <c r="A704" s="2"/>
      <c r="B704" s="2"/>
      <c r="C704" s="2"/>
      <c r="D704" s="2"/>
      <c r="E704" s="2"/>
      <c r="F704" s="2"/>
    </row>
    <row r="705" ht="15.75" customHeight="1">
      <c r="A705" s="2"/>
      <c r="B705" s="2"/>
      <c r="C705" s="2"/>
      <c r="D705" s="2"/>
      <c r="E705" s="2"/>
      <c r="F705" s="2"/>
    </row>
    <row r="706" ht="15.75" customHeight="1">
      <c r="A706" s="2"/>
      <c r="B706" s="2"/>
      <c r="C706" s="2"/>
      <c r="D706" s="2"/>
      <c r="E706" s="2"/>
      <c r="F706" s="2"/>
    </row>
    <row r="707" ht="15.75" customHeight="1">
      <c r="A707" s="2"/>
      <c r="B707" s="2"/>
      <c r="C707" s="2"/>
      <c r="D707" s="2"/>
      <c r="E707" s="2"/>
      <c r="F707" s="2"/>
    </row>
    <row r="708" ht="15.75" customHeight="1">
      <c r="A708" s="2"/>
      <c r="B708" s="2"/>
      <c r="C708" s="2"/>
      <c r="D708" s="2"/>
      <c r="E708" s="2"/>
      <c r="F708" s="2"/>
    </row>
    <row r="709" ht="15.75" customHeight="1">
      <c r="A709" s="2"/>
      <c r="B709" s="2"/>
      <c r="C709" s="2"/>
      <c r="D709" s="2"/>
      <c r="E709" s="2"/>
      <c r="F709" s="2"/>
    </row>
    <row r="710" ht="15.75" customHeight="1">
      <c r="A710" s="2"/>
      <c r="B710" s="2"/>
      <c r="C710" s="2"/>
      <c r="D710" s="2"/>
      <c r="E710" s="2"/>
      <c r="F710" s="2"/>
    </row>
    <row r="711" ht="15.75" customHeight="1">
      <c r="A711" s="2"/>
      <c r="B711" s="2"/>
      <c r="C711" s="2"/>
      <c r="D711" s="2"/>
      <c r="E711" s="2"/>
      <c r="F711" s="2"/>
    </row>
    <row r="712" ht="15.75" customHeight="1">
      <c r="A712" s="2"/>
      <c r="B712" s="2"/>
      <c r="C712" s="2"/>
      <c r="D712" s="2"/>
      <c r="E712" s="2"/>
      <c r="F712" s="2"/>
    </row>
    <row r="713" ht="15.75" customHeight="1">
      <c r="A713" s="2"/>
      <c r="B713" s="2"/>
      <c r="C713" s="2"/>
      <c r="D713" s="2"/>
      <c r="E713" s="2"/>
      <c r="F713" s="2"/>
    </row>
    <row r="714" ht="15.75" customHeight="1">
      <c r="A714" s="2"/>
      <c r="B714" s="2"/>
      <c r="C714" s="2"/>
      <c r="D714" s="2"/>
      <c r="E714" s="2"/>
      <c r="F714" s="2"/>
    </row>
    <row r="715" ht="15.75" customHeight="1">
      <c r="A715" s="2"/>
      <c r="B715" s="2"/>
      <c r="C715" s="2"/>
      <c r="D715" s="2"/>
      <c r="E715" s="2"/>
      <c r="F715" s="2"/>
    </row>
    <row r="716" ht="15.75" customHeight="1">
      <c r="A716" s="2"/>
      <c r="B716" s="2"/>
      <c r="C716" s="2"/>
      <c r="D716" s="2"/>
      <c r="E716" s="2"/>
      <c r="F716" s="2"/>
    </row>
    <row r="717" ht="15.75" customHeight="1">
      <c r="A717" s="2"/>
      <c r="B717" s="2"/>
      <c r="C717" s="2"/>
      <c r="D717" s="2"/>
      <c r="E717" s="2"/>
      <c r="F717" s="2"/>
    </row>
    <row r="718" ht="15.75" customHeight="1">
      <c r="A718" s="2"/>
      <c r="B718" s="2"/>
      <c r="C718" s="2"/>
      <c r="D718" s="2"/>
      <c r="E718" s="2"/>
      <c r="F718" s="2"/>
    </row>
    <row r="719" ht="15.75" customHeight="1">
      <c r="A719" s="2"/>
      <c r="B719" s="2"/>
      <c r="C719" s="2"/>
      <c r="D719" s="2"/>
      <c r="E719" s="2"/>
      <c r="F719" s="2"/>
    </row>
    <row r="720" ht="15.75" customHeight="1">
      <c r="A720" s="2"/>
      <c r="B720" s="2"/>
      <c r="C720" s="2"/>
      <c r="D720" s="2"/>
      <c r="E720" s="2"/>
      <c r="F720" s="2"/>
    </row>
    <row r="721" ht="15.75" customHeight="1">
      <c r="A721" s="2"/>
      <c r="B721" s="2"/>
      <c r="C721" s="2"/>
      <c r="D721" s="2"/>
      <c r="E721" s="2"/>
      <c r="F721" s="2"/>
    </row>
    <row r="722" ht="15.75" customHeight="1">
      <c r="A722" s="2"/>
      <c r="B722" s="2"/>
      <c r="C722" s="2"/>
      <c r="D722" s="2"/>
      <c r="E722" s="2"/>
      <c r="F722" s="2"/>
    </row>
    <row r="723" ht="15.75" customHeight="1">
      <c r="A723" s="2"/>
      <c r="B723" s="2"/>
      <c r="C723" s="2"/>
      <c r="D723" s="2"/>
      <c r="E723" s="2"/>
      <c r="F723" s="2"/>
    </row>
    <row r="724" ht="15.75" customHeight="1">
      <c r="A724" s="2"/>
      <c r="B724" s="2"/>
      <c r="C724" s="2"/>
      <c r="D724" s="2"/>
      <c r="E724" s="2"/>
      <c r="F724" s="2"/>
    </row>
    <row r="725" ht="15.75" customHeight="1">
      <c r="A725" s="2"/>
      <c r="B725" s="2"/>
      <c r="C725" s="2"/>
      <c r="D725" s="2"/>
      <c r="E725" s="2"/>
      <c r="F725" s="2"/>
    </row>
    <row r="726" ht="15.75" customHeight="1">
      <c r="A726" s="2"/>
      <c r="B726" s="2"/>
      <c r="C726" s="2"/>
      <c r="D726" s="2"/>
      <c r="E726" s="2"/>
      <c r="F726" s="2"/>
    </row>
    <row r="727" ht="15.75" customHeight="1">
      <c r="A727" s="2"/>
      <c r="B727" s="2"/>
      <c r="C727" s="2"/>
      <c r="D727" s="2"/>
      <c r="E727" s="2"/>
      <c r="F727" s="2"/>
    </row>
    <row r="728" ht="15.75" customHeight="1">
      <c r="A728" s="2"/>
      <c r="B728" s="2"/>
      <c r="C728" s="2"/>
      <c r="D728" s="2"/>
      <c r="E728" s="2"/>
      <c r="F728" s="2"/>
    </row>
    <row r="729" ht="15.75" customHeight="1">
      <c r="A729" s="2"/>
      <c r="B729" s="2"/>
      <c r="C729" s="2"/>
      <c r="D729" s="2"/>
      <c r="E729" s="2"/>
      <c r="F729" s="2"/>
    </row>
    <row r="730" ht="15.75" customHeight="1">
      <c r="A730" s="2"/>
      <c r="B730" s="2"/>
      <c r="C730" s="2"/>
      <c r="D730" s="2"/>
      <c r="E730" s="2"/>
      <c r="F730" s="2"/>
    </row>
    <row r="731" ht="15.75" customHeight="1">
      <c r="A731" s="2"/>
      <c r="B731" s="2"/>
      <c r="C731" s="2"/>
      <c r="D731" s="2"/>
      <c r="E731" s="2"/>
      <c r="F731" s="2"/>
    </row>
    <row r="732" ht="15.75" customHeight="1">
      <c r="A732" s="2"/>
      <c r="B732" s="2"/>
      <c r="C732" s="2"/>
      <c r="D732" s="2"/>
      <c r="E732" s="2"/>
      <c r="F732" s="2"/>
    </row>
    <row r="733" ht="15.75" customHeight="1">
      <c r="A733" s="2"/>
      <c r="B733" s="2"/>
      <c r="C733" s="2"/>
      <c r="D733" s="2"/>
      <c r="E733" s="2"/>
      <c r="F733" s="2"/>
    </row>
    <row r="734" ht="15.75" customHeight="1">
      <c r="A734" s="2"/>
      <c r="B734" s="2"/>
      <c r="C734" s="2"/>
      <c r="D734" s="2"/>
      <c r="E734" s="2"/>
      <c r="F734" s="2"/>
    </row>
    <row r="735" ht="15.75" customHeight="1">
      <c r="A735" s="2"/>
      <c r="B735" s="2"/>
      <c r="C735" s="2"/>
      <c r="D735" s="2"/>
      <c r="E735" s="2"/>
      <c r="F735" s="2"/>
    </row>
    <row r="736" ht="15.75" customHeight="1">
      <c r="A736" s="2"/>
      <c r="B736" s="2"/>
      <c r="C736" s="2"/>
      <c r="D736" s="2"/>
      <c r="E736" s="2"/>
      <c r="F736" s="2"/>
    </row>
    <row r="737" ht="15.75" customHeight="1">
      <c r="A737" s="2"/>
      <c r="B737" s="2"/>
      <c r="C737" s="2"/>
      <c r="D737" s="2"/>
      <c r="E737" s="2"/>
      <c r="F737" s="2"/>
    </row>
    <row r="738" ht="15.75" customHeight="1">
      <c r="A738" s="2"/>
      <c r="B738" s="2"/>
      <c r="C738" s="2"/>
      <c r="D738" s="2"/>
      <c r="E738" s="2"/>
      <c r="F738" s="2"/>
    </row>
    <row r="739" ht="15.75" customHeight="1">
      <c r="A739" s="2"/>
      <c r="B739" s="2"/>
      <c r="C739" s="2"/>
      <c r="D739" s="2"/>
      <c r="E739" s="2"/>
      <c r="F739" s="2"/>
    </row>
    <row r="740" ht="15.75" customHeight="1">
      <c r="A740" s="2"/>
      <c r="B740" s="2"/>
      <c r="C740" s="2"/>
      <c r="D740" s="2"/>
      <c r="E740" s="2"/>
      <c r="F740" s="2"/>
    </row>
    <row r="741" ht="15.75" customHeight="1">
      <c r="A741" s="2"/>
      <c r="B741" s="2"/>
      <c r="C741" s="2"/>
      <c r="D741" s="2"/>
      <c r="E741" s="2"/>
      <c r="F741" s="2"/>
    </row>
    <row r="742" ht="15.75" customHeight="1">
      <c r="A742" s="2"/>
      <c r="B742" s="2"/>
      <c r="C742" s="2"/>
      <c r="D742" s="2"/>
      <c r="E742" s="2"/>
      <c r="F742" s="2"/>
    </row>
    <row r="743" ht="15.75" customHeight="1">
      <c r="A743" s="2"/>
      <c r="B743" s="2"/>
      <c r="C743" s="2"/>
      <c r="D743" s="2"/>
      <c r="E743" s="2"/>
      <c r="F743" s="2"/>
    </row>
    <row r="744" ht="15.75" customHeight="1">
      <c r="A744" s="2"/>
      <c r="B744" s="2"/>
      <c r="C744" s="2"/>
      <c r="D744" s="2"/>
      <c r="E744" s="2"/>
      <c r="F744" s="2"/>
    </row>
    <row r="745" ht="15.75" customHeight="1">
      <c r="A745" s="2"/>
      <c r="B745" s="2"/>
      <c r="C745" s="2"/>
      <c r="D745" s="2"/>
      <c r="E745" s="2"/>
      <c r="F745" s="2"/>
    </row>
    <row r="746" ht="15.75" customHeight="1">
      <c r="A746" s="2"/>
      <c r="B746" s="2"/>
      <c r="C746" s="2"/>
      <c r="D746" s="2"/>
      <c r="E746" s="2"/>
      <c r="F746" s="2"/>
    </row>
    <row r="747" ht="15.75" customHeight="1">
      <c r="A747" s="2"/>
      <c r="B747" s="2"/>
      <c r="C747" s="2"/>
      <c r="D747" s="2"/>
      <c r="E747" s="2"/>
      <c r="F747" s="2"/>
    </row>
    <row r="748" ht="15.75" customHeight="1">
      <c r="A748" s="2"/>
      <c r="B748" s="2"/>
      <c r="C748" s="2"/>
      <c r="D748" s="2"/>
      <c r="E748" s="2"/>
      <c r="F748" s="2"/>
    </row>
    <row r="749" ht="15.75" customHeight="1">
      <c r="A749" s="2"/>
      <c r="B749" s="2"/>
      <c r="C749" s="2"/>
      <c r="D749" s="2"/>
      <c r="E749" s="2"/>
      <c r="F749" s="2"/>
    </row>
    <row r="750" ht="15.75" customHeight="1">
      <c r="A750" s="2"/>
      <c r="B750" s="2"/>
      <c r="C750" s="2"/>
      <c r="D750" s="2"/>
      <c r="E750" s="2"/>
      <c r="F750" s="2"/>
    </row>
    <row r="751" ht="15.75" customHeight="1">
      <c r="A751" s="2"/>
      <c r="B751" s="2"/>
      <c r="C751" s="2"/>
      <c r="D751" s="2"/>
      <c r="E751" s="2"/>
      <c r="F751" s="2"/>
    </row>
    <row r="752" ht="15.75" customHeight="1">
      <c r="A752" s="2"/>
      <c r="B752" s="2"/>
      <c r="C752" s="2"/>
      <c r="D752" s="2"/>
      <c r="E752" s="2"/>
      <c r="F752" s="2"/>
    </row>
    <row r="753" ht="15.75" customHeight="1">
      <c r="A753" s="2"/>
      <c r="B753" s="2"/>
      <c r="C753" s="2"/>
      <c r="D753" s="2"/>
      <c r="E753" s="2"/>
      <c r="F753" s="2"/>
    </row>
    <row r="754" ht="15.75" customHeight="1">
      <c r="A754" s="2"/>
      <c r="B754" s="2"/>
      <c r="C754" s="2"/>
      <c r="D754" s="2"/>
      <c r="E754" s="2"/>
      <c r="F754" s="2"/>
    </row>
    <row r="755" ht="15.75" customHeight="1">
      <c r="A755" s="2"/>
      <c r="B755" s="2"/>
      <c r="C755" s="2"/>
      <c r="D755" s="2"/>
      <c r="E755" s="2"/>
      <c r="F755" s="2"/>
    </row>
    <row r="756" ht="15.75" customHeight="1">
      <c r="A756" s="2"/>
      <c r="B756" s="2"/>
      <c r="C756" s="2"/>
      <c r="D756" s="2"/>
      <c r="E756" s="2"/>
      <c r="F756" s="2"/>
    </row>
    <row r="757" ht="15.75" customHeight="1">
      <c r="A757" s="2"/>
      <c r="B757" s="2"/>
      <c r="C757" s="2"/>
      <c r="D757" s="2"/>
      <c r="E757" s="2"/>
      <c r="F757" s="2"/>
    </row>
    <row r="758" ht="15.75" customHeight="1">
      <c r="A758" s="2"/>
      <c r="B758" s="2"/>
      <c r="C758" s="2"/>
      <c r="D758" s="2"/>
      <c r="E758" s="2"/>
      <c r="F758" s="2"/>
    </row>
    <row r="759" ht="15.75" customHeight="1">
      <c r="A759" s="2"/>
      <c r="B759" s="2"/>
      <c r="C759" s="2"/>
      <c r="D759" s="2"/>
      <c r="E759" s="2"/>
      <c r="F759" s="2"/>
    </row>
    <row r="760" ht="15.75" customHeight="1">
      <c r="A760" s="2"/>
      <c r="B760" s="2"/>
      <c r="C760" s="2"/>
      <c r="D760" s="2"/>
      <c r="E760" s="2"/>
      <c r="F760" s="2"/>
    </row>
    <row r="761" ht="15.75" customHeight="1">
      <c r="A761" s="2"/>
      <c r="B761" s="2"/>
      <c r="C761" s="2"/>
      <c r="D761" s="2"/>
      <c r="E761" s="2"/>
      <c r="F761" s="2"/>
    </row>
    <row r="762" ht="15.75" customHeight="1">
      <c r="A762" s="2"/>
      <c r="B762" s="2"/>
      <c r="C762" s="2"/>
      <c r="D762" s="2"/>
      <c r="E762" s="2"/>
      <c r="F762" s="2"/>
    </row>
    <row r="763" ht="15.75" customHeight="1">
      <c r="A763" s="2"/>
      <c r="B763" s="2"/>
      <c r="C763" s="2"/>
      <c r="D763" s="2"/>
      <c r="E763" s="2"/>
      <c r="F763" s="2"/>
    </row>
    <row r="764" ht="15.75" customHeight="1">
      <c r="A764" s="2"/>
      <c r="B764" s="2"/>
      <c r="C764" s="2"/>
      <c r="D764" s="2"/>
      <c r="E764" s="2"/>
      <c r="F764" s="2"/>
    </row>
    <row r="765" ht="15.75" customHeight="1">
      <c r="A765" s="2"/>
      <c r="B765" s="2"/>
      <c r="C765" s="2"/>
      <c r="D765" s="2"/>
      <c r="E765" s="2"/>
      <c r="F765" s="2"/>
    </row>
    <row r="766" ht="15.75" customHeight="1">
      <c r="A766" s="2"/>
      <c r="B766" s="2"/>
      <c r="C766" s="2"/>
      <c r="D766" s="2"/>
      <c r="E766" s="2"/>
      <c r="F766" s="2"/>
    </row>
    <row r="767" ht="15.75" customHeight="1">
      <c r="A767" s="2"/>
      <c r="B767" s="2"/>
      <c r="C767" s="2"/>
      <c r="D767" s="2"/>
      <c r="E767" s="2"/>
      <c r="F767" s="2"/>
    </row>
    <row r="768" ht="15.75" customHeight="1">
      <c r="A768" s="2"/>
      <c r="B768" s="2"/>
      <c r="C768" s="2"/>
      <c r="D768" s="2"/>
      <c r="E768" s="2"/>
      <c r="F768" s="2"/>
    </row>
    <row r="769" ht="15.75" customHeight="1">
      <c r="A769" s="2"/>
      <c r="B769" s="2"/>
      <c r="C769" s="2"/>
      <c r="D769" s="2"/>
      <c r="E769" s="2"/>
      <c r="F769" s="2"/>
    </row>
    <row r="770" ht="15.75" customHeight="1">
      <c r="A770" s="2"/>
      <c r="B770" s="2"/>
      <c r="C770" s="2"/>
      <c r="D770" s="2"/>
      <c r="E770" s="2"/>
      <c r="F770" s="2"/>
    </row>
    <row r="771" ht="15.75" customHeight="1">
      <c r="A771" s="2"/>
      <c r="B771" s="2"/>
      <c r="C771" s="2"/>
      <c r="D771" s="2"/>
      <c r="E771" s="2"/>
      <c r="F771" s="2"/>
    </row>
    <row r="772" ht="15.75" customHeight="1">
      <c r="A772" s="2"/>
      <c r="B772" s="2"/>
      <c r="C772" s="2"/>
      <c r="D772" s="2"/>
      <c r="E772" s="2"/>
      <c r="F772" s="2"/>
    </row>
    <row r="773" ht="15.75" customHeight="1">
      <c r="A773" s="2"/>
      <c r="B773" s="2"/>
      <c r="C773" s="2"/>
      <c r="D773" s="2"/>
      <c r="E773" s="2"/>
      <c r="F773" s="2"/>
    </row>
    <row r="774" ht="15.75" customHeight="1">
      <c r="A774" s="2"/>
      <c r="B774" s="2"/>
      <c r="C774" s="2"/>
      <c r="D774" s="2"/>
      <c r="E774" s="2"/>
      <c r="F774" s="2"/>
    </row>
    <row r="775" ht="15.75" customHeight="1">
      <c r="A775" s="2"/>
      <c r="B775" s="2"/>
      <c r="C775" s="2"/>
      <c r="D775" s="2"/>
      <c r="E775" s="2"/>
      <c r="F775" s="2"/>
    </row>
    <row r="776" ht="15.75" customHeight="1">
      <c r="A776" s="2"/>
      <c r="B776" s="2"/>
      <c r="C776" s="2"/>
      <c r="D776" s="2"/>
      <c r="E776" s="2"/>
      <c r="F776" s="2"/>
    </row>
    <row r="777" ht="15.75" customHeight="1">
      <c r="A777" s="2"/>
      <c r="B777" s="2"/>
      <c r="C777" s="2"/>
      <c r="D777" s="2"/>
      <c r="E777" s="2"/>
      <c r="F777" s="2"/>
    </row>
    <row r="778" ht="15.75" customHeight="1">
      <c r="A778" s="2"/>
      <c r="B778" s="2"/>
      <c r="C778" s="2"/>
      <c r="D778" s="2"/>
      <c r="E778" s="2"/>
      <c r="F778" s="2"/>
    </row>
    <row r="779" ht="15.75" customHeight="1">
      <c r="A779" s="2"/>
      <c r="B779" s="2"/>
      <c r="C779" s="2"/>
      <c r="D779" s="2"/>
      <c r="E779" s="2"/>
      <c r="F779" s="2"/>
    </row>
    <row r="780" ht="15.75" customHeight="1">
      <c r="A780" s="2"/>
      <c r="B780" s="2"/>
      <c r="C780" s="2"/>
      <c r="D780" s="2"/>
      <c r="E780" s="2"/>
      <c r="F780" s="2"/>
    </row>
    <row r="781" ht="15.75" customHeight="1">
      <c r="A781" s="2"/>
      <c r="B781" s="2"/>
      <c r="C781" s="2"/>
      <c r="D781" s="2"/>
      <c r="E781" s="2"/>
      <c r="F781" s="2"/>
    </row>
    <row r="782" ht="15.75" customHeight="1">
      <c r="A782" s="2"/>
      <c r="B782" s="2"/>
      <c r="C782" s="2"/>
      <c r="D782" s="2"/>
      <c r="E782" s="2"/>
      <c r="F782" s="2"/>
    </row>
    <row r="783" ht="15.75" customHeight="1">
      <c r="A783" s="2"/>
      <c r="B783" s="2"/>
      <c r="C783" s="2"/>
      <c r="D783" s="2"/>
      <c r="E783" s="2"/>
      <c r="F783" s="2"/>
    </row>
    <row r="784" ht="15.75" customHeight="1">
      <c r="A784" s="2"/>
      <c r="B784" s="2"/>
      <c r="C784" s="2"/>
      <c r="D784" s="2"/>
      <c r="E784" s="2"/>
      <c r="F784" s="2"/>
    </row>
    <row r="785" ht="15.75" customHeight="1">
      <c r="A785" s="2"/>
      <c r="B785" s="2"/>
      <c r="C785" s="2"/>
      <c r="D785" s="2"/>
      <c r="E785" s="2"/>
      <c r="F785" s="2"/>
    </row>
    <row r="786" ht="15.75" customHeight="1">
      <c r="A786" s="2"/>
      <c r="B786" s="2"/>
      <c r="C786" s="2"/>
      <c r="D786" s="2"/>
      <c r="E786" s="2"/>
      <c r="F786" s="2"/>
    </row>
    <row r="787" ht="15.75" customHeight="1">
      <c r="A787" s="2"/>
      <c r="B787" s="2"/>
      <c r="C787" s="2"/>
      <c r="D787" s="2"/>
      <c r="E787" s="2"/>
      <c r="F787" s="2"/>
    </row>
    <row r="788" ht="15.75" customHeight="1">
      <c r="A788" s="2"/>
      <c r="B788" s="2"/>
      <c r="C788" s="2"/>
      <c r="D788" s="2"/>
      <c r="E788" s="2"/>
      <c r="F788" s="2"/>
    </row>
    <row r="789" ht="15.75" customHeight="1">
      <c r="A789" s="2"/>
      <c r="B789" s="2"/>
      <c r="C789" s="2"/>
      <c r="D789" s="2"/>
      <c r="E789" s="2"/>
      <c r="F789" s="2"/>
    </row>
    <row r="790" ht="15.75" customHeight="1">
      <c r="A790" s="2"/>
      <c r="B790" s="2"/>
      <c r="C790" s="2"/>
      <c r="D790" s="2"/>
      <c r="E790" s="2"/>
      <c r="F790" s="2"/>
    </row>
    <row r="791" ht="15.75" customHeight="1">
      <c r="A791" s="2"/>
      <c r="B791" s="2"/>
      <c r="C791" s="2"/>
      <c r="D791" s="2"/>
      <c r="E791" s="2"/>
      <c r="F791" s="2"/>
    </row>
    <row r="792" ht="15.75" customHeight="1">
      <c r="A792" s="2"/>
      <c r="B792" s="2"/>
      <c r="C792" s="2"/>
      <c r="D792" s="2"/>
      <c r="E792" s="2"/>
      <c r="F792" s="2"/>
    </row>
    <row r="793" ht="15.75" customHeight="1">
      <c r="A793" s="2"/>
      <c r="B793" s="2"/>
      <c r="C793" s="2"/>
      <c r="D793" s="2"/>
      <c r="E793" s="2"/>
      <c r="F793" s="2"/>
    </row>
    <row r="794" ht="15.75" customHeight="1">
      <c r="A794" s="2"/>
      <c r="B794" s="2"/>
      <c r="C794" s="2"/>
      <c r="D794" s="2"/>
      <c r="E794" s="2"/>
      <c r="F794" s="2"/>
    </row>
    <row r="795" ht="15.75" customHeight="1">
      <c r="A795" s="2"/>
      <c r="B795" s="2"/>
      <c r="C795" s="2"/>
      <c r="D795" s="2"/>
      <c r="E795" s="2"/>
      <c r="F795" s="2"/>
    </row>
    <row r="796" ht="15.75" customHeight="1">
      <c r="A796" s="2"/>
      <c r="B796" s="2"/>
      <c r="C796" s="2"/>
      <c r="D796" s="2"/>
      <c r="E796" s="2"/>
      <c r="F796" s="2"/>
    </row>
    <row r="797" ht="15.75" customHeight="1">
      <c r="A797" s="2"/>
      <c r="B797" s="2"/>
      <c r="C797" s="2"/>
      <c r="D797" s="2"/>
      <c r="E797" s="2"/>
      <c r="F797" s="2"/>
    </row>
    <row r="798" ht="15.75" customHeight="1">
      <c r="A798" s="2"/>
      <c r="B798" s="2"/>
      <c r="C798" s="2"/>
      <c r="D798" s="2"/>
      <c r="E798" s="2"/>
      <c r="F798" s="2"/>
    </row>
    <row r="799" ht="15.75" customHeight="1">
      <c r="A799" s="2"/>
      <c r="B799" s="2"/>
      <c r="C799" s="2"/>
      <c r="D799" s="2"/>
      <c r="E799" s="2"/>
      <c r="F799" s="2"/>
    </row>
    <row r="800" ht="15.75" customHeight="1">
      <c r="A800" s="2"/>
      <c r="B800" s="2"/>
      <c r="C800" s="2"/>
      <c r="D800" s="2"/>
      <c r="E800" s="2"/>
      <c r="F800" s="2"/>
    </row>
    <row r="801" ht="15.75" customHeight="1">
      <c r="A801" s="2"/>
      <c r="B801" s="2"/>
      <c r="C801" s="2"/>
      <c r="D801" s="2"/>
      <c r="E801" s="2"/>
      <c r="F801" s="2"/>
    </row>
    <row r="802" ht="15.75" customHeight="1">
      <c r="A802" s="2"/>
      <c r="B802" s="2"/>
      <c r="C802" s="2"/>
      <c r="D802" s="2"/>
      <c r="E802" s="2"/>
      <c r="F802" s="2"/>
    </row>
    <row r="803" ht="15.75" customHeight="1">
      <c r="A803" s="2"/>
      <c r="B803" s="2"/>
      <c r="C803" s="2"/>
      <c r="D803" s="2"/>
      <c r="E803" s="2"/>
      <c r="F803" s="2"/>
    </row>
    <row r="804" ht="15.75" customHeight="1">
      <c r="A804" s="2"/>
      <c r="B804" s="2"/>
      <c r="C804" s="2"/>
      <c r="D804" s="2"/>
      <c r="E804" s="2"/>
      <c r="F804" s="2"/>
    </row>
    <row r="805" ht="15.75" customHeight="1">
      <c r="A805" s="2"/>
      <c r="B805" s="2"/>
      <c r="C805" s="2"/>
      <c r="D805" s="2"/>
      <c r="E805" s="2"/>
      <c r="F805" s="2"/>
    </row>
    <row r="806" ht="15.75" customHeight="1">
      <c r="A806" s="2"/>
      <c r="B806" s="2"/>
      <c r="C806" s="2"/>
      <c r="D806" s="2"/>
      <c r="E806" s="2"/>
      <c r="F806" s="2"/>
    </row>
    <row r="807" ht="15.75" customHeight="1">
      <c r="A807" s="2"/>
      <c r="B807" s="2"/>
      <c r="C807" s="2"/>
      <c r="D807" s="2"/>
      <c r="E807" s="2"/>
      <c r="F807" s="2"/>
    </row>
    <row r="808" ht="15.75" customHeight="1">
      <c r="A808" s="2"/>
      <c r="B808" s="2"/>
      <c r="C808" s="2"/>
      <c r="D808" s="2"/>
      <c r="E808" s="2"/>
      <c r="F808" s="2"/>
    </row>
    <row r="809" ht="15.75" customHeight="1">
      <c r="A809" s="2"/>
      <c r="B809" s="2"/>
      <c r="C809" s="2"/>
      <c r="D809" s="2"/>
      <c r="E809" s="2"/>
      <c r="F809" s="2"/>
    </row>
    <row r="810" ht="15.75" customHeight="1">
      <c r="A810" s="2"/>
      <c r="B810" s="2"/>
      <c r="C810" s="2"/>
      <c r="D810" s="2"/>
      <c r="E810" s="2"/>
      <c r="F810" s="2"/>
    </row>
    <row r="811" ht="15.75" customHeight="1">
      <c r="A811" s="2"/>
      <c r="B811" s="2"/>
      <c r="C811" s="2"/>
      <c r="D811" s="2"/>
      <c r="E811" s="2"/>
      <c r="F811" s="2"/>
    </row>
    <row r="812" ht="15.75" customHeight="1">
      <c r="A812" s="2"/>
      <c r="B812" s="2"/>
      <c r="C812" s="2"/>
      <c r="D812" s="2"/>
      <c r="E812" s="2"/>
      <c r="F812" s="2"/>
    </row>
    <row r="813" ht="15.75" customHeight="1">
      <c r="A813" s="2"/>
      <c r="B813" s="2"/>
      <c r="C813" s="2"/>
      <c r="D813" s="2"/>
      <c r="E813" s="2"/>
      <c r="F813" s="2"/>
    </row>
    <row r="814" ht="15.75" customHeight="1">
      <c r="A814" s="2"/>
      <c r="B814" s="2"/>
      <c r="C814" s="2"/>
      <c r="D814" s="2"/>
      <c r="E814" s="2"/>
      <c r="F814" s="2"/>
    </row>
    <row r="815" ht="15.75" customHeight="1">
      <c r="A815" s="2"/>
      <c r="B815" s="2"/>
      <c r="C815" s="2"/>
      <c r="D815" s="2"/>
      <c r="E815" s="2"/>
      <c r="F815" s="2"/>
    </row>
    <row r="816" ht="15.75" customHeight="1">
      <c r="A816" s="2"/>
      <c r="B816" s="2"/>
      <c r="C816" s="2"/>
      <c r="D816" s="2"/>
      <c r="E816" s="2"/>
      <c r="F816" s="2"/>
    </row>
    <row r="817" ht="15.75" customHeight="1">
      <c r="A817" s="2"/>
      <c r="B817" s="2"/>
      <c r="C817" s="2"/>
      <c r="D817" s="2"/>
      <c r="E817" s="2"/>
      <c r="F817" s="2"/>
    </row>
    <row r="818" ht="15.75" customHeight="1">
      <c r="A818" s="2"/>
      <c r="B818" s="2"/>
      <c r="C818" s="2"/>
      <c r="D818" s="2"/>
      <c r="E818" s="2"/>
      <c r="F818" s="2"/>
    </row>
    <row r="819" ht="15.75" customHeight="1">
      <c r="A819" s="2"/>
      <c r="B819" s="2"/>
      <c r="C819" s="2"/>
      <c r="D819" s="2"/>
      <c r="E819" s="2"/>
      <c r="F819" s="2"/>
    </row>
    <row r="820" ht="15.75" customHeight="1">
      <c r="A820" s="2"/>
      <c r="B820" s="2"/>
      <c r="C820" s="2"/>
      <c r="D820" s="2"/>
      <c r="E820" s="2"/>
      <c r="F820" s="2"/>
    </row>
    <row r="821" ht="15.75" customHeight="1">
      <c r="A821" s="2"/>
      <c r="B821" s="2"/>
      <c r="C821" s="2"/>
      <c r="D821" s="2"/>
      <c r="E821" s="2"/>
      <c r="F821" s="2"/>
    </row>
    <row r="822" ht="15.75" customHeight="1">
      <c r="A822" s="2"/>
      <c r="B822" s="2"/>
      <c r="C822" s="2"/>
      <c r="D822" s="2"/>
      <c r="E822" s="2"/>
      <c r="F822" s="2"/>
    </row>
    <row r="823" ht="15.75" customHeight="1">
      <c r="A823" s="2"/>
      <c r="B823" s="2"/>
      <c r="C823" s="2"/>
      <c r="D823" s="2"/>
      <c r="E823" s="2"/>
      <c r="F823" s="2"/>
    </row>
    <row r="824" ht="15.75" customHeight="1">
      <c r="A824" s="2"/>
      <c r="B824" s="2"/>
      <c r="C824" s="2"/>
      <c r="D824" s="2"/>
      <c r="E824" s="2"/>
      <c r="F824" s="2"/>
    </row>
    <row r="825" ht="15.75" customHeight="1">
      <c r="A825" s="2"/>
      <c r="B825" s="2"/>
      <c r="C825" s="2"/>
      <c r="D825" s="2"/>
      <c r="E825" s="2"/>
      <c r="F825" s="2"/>
    </row>
    <row r="826" ht="15.75" customHeight="1">
      <c r="A826" s="2"/>
      <c r="B826" s="2"/>
      <c r="C826" s="2"/>
      <c r="D826" s="2"/>
      <c r="E826" s="2"/>
      <c r="F826" s="2"/>
    </row>
    <row r="827" ht="15.75" customHeight="1">
      <c r="A827" s="2"/>
      <c r="B827" s="2"/>
      <c r="C827" s="2"/>
      <c r="D827" s="2"/>
      <c r="E827" s="2"/>
      <c r="F827" s="2"/>
    </row>
    <row r="828" ht="15.75" customHeight="1">
      <c r="A828" s="2"/>
      <c r="B828" s="2"/>
      <c r="C828" s="2"/>
      <c r="D828" s="2"/>
      <c r="E828" s="2"/>
      <c r="F828" s="2"/>
    </row>
    <row r="829" ht="15.75" customHeight="1">
      <c r="A829" s="2"/>
      <c r="B829" s="2"/>
      <c r="C829" s="2"/>
      <c r="D829" s="2"/>
      <c r="E829" s="2"/>
      <c r="F829" s="2"/>
    </row>
    <row r="830" ht="15.75" customHeight="1">
      <c r="A830" s="2"/>
      <c r="B830" s="2"/>
      <c r="C830" s="2"/>
      <c r="D830" s="2"/>
      <c r="E830" s="2"/>
      <c r="F830" s="2"/>
    </row>
    <row r="831" ht="15.75" customHeight="1">
      <c r="A831" s="2"/>
      <c r="B831" s="2"/>
      <c r="C831" s="2"/>
      <c r="D831" s="2"/>
      <c r="E831" s="2"/>
      <c r="F831" s="2"/>
    </row>
    <row r="832" ht="15.75" customHeight="1">
      <c r="A832" s="2"/>
      <c r="B832" s="2"/>
      <c r="C832" s="2"/>
      <c r="D832" s="2"/>
      <c r="E832" s="2"/>
      <c r="F832" s="2"/>
    </row>
    <row r="833" ht="15.75" customHeight="1">
      <c r="A833" s="2"/>
      <c r="B833" s="2"/>
      <c r="C833" s="2"/>
      <c r="D833" s="2"/>
      <c r="E833" s="2"/>
      <c r="F833" s="2"/>
    </row>
    <row r="834" ht="15.75" customHeight="1">
      <c r="A834" s="2"/>
      <c r="B834" s="2"/>
      <c r="C834" s="2"/>
      <c r="D834" s="2"/>
      <c r="E834" s="2"/>
      <c r="F834" s="2"/>
    </row>
    <row r="835" ht="15.75" customHeight="1">
      <c r="A835" s="2"/>
      <c r="B835" s="2"/>
      <c r="C835" s="2"/>
      <c r="D835" s="2"/>
      <c r="E835" s="2"/>
      <c r="F835" s="2"/>
    </row>
    <row r="836" ht="15.75" customHeight="1">
      <c r="A836" s="2"/>
      <c r="B836" s="2"/>
      <c r="C836" s="2"/>
      <c r="D836" s="2"/>
      <c r="E836" s="2"/>
      <c r="F836" s="2"/>
    </row>
    <row r="837" ht="15.75" customHeight="1">
      <c r="A837" s="2"/>
      <c r="B837" s="2"/>
      <c r="C837" s="2"/>
      <c r="D837" s="2"/>
      <c r="E837" s="2"/>
      <c r="F837" s="2"/>
    </row>
    <row r="838" ht="15.75" customHeight="1">
      <c r="A838" s="2"/>
      <c r="B838" s="2"/>
      <c r="C838" s="2"/>
      <c r="D838" s="2"/>
      <c r="E838" s="2"/>
      <c r="F838" s="2"/>
    </row>
    <row r="839" ht="15.75" customHeight="1">
      <c r="A839" s="2"/>
      <c r="B839" s="2"/>
      <c r="C839" s="2"/>
      <c r="D839" s="2"/>
      <c r="E839" s="2"/>
      <c r="F839" s="2"/>
    </row>
    <row r="840" ht="15.75" customHeight="1">
      <c r="A840" s="2"/>
      <c r="B840" s="2"/>
      <c r="C840" s="2"/>
      <c r="D840" s="2"/>
      <c r="E840" s="2"/>
      <c r="F840" s="2"/>
    </row>
    <row r="841" ht="15.75" customHeight="1">
      <c r="A841" s="2"/>
      <c r="B841" s="2"/>
      <c r="C841" s="2"/>
      <c r="D841" s="2"/>
      <c r="E841" s="2"/>
      <c r="F841" s="2"/>
    </row>
    <row r="842" ht="15.75" customHeight="1">
      <c r="A842" s="2"/>
      <c r="B842" s="2"/>
      <c r="C842" s="2"/>
      <c r="D842" s="2"/>
      <c r="E842" s="2"/>
      <c r="F842" s="2"/>
    </row>
    <row r="843" ht="15.75" customHeight="1">
      <c r="A843" s="2"/>
      <c r="B843" s="2"/>
      <c r="C843" s="2"/>
      <c r="D843" s="2"/>
      <c r="E843" s="2"/>
      <c r="F843" s="2"/>
    </row>
    <row r="844" ht="15.75" customHeight="1">
      <c r="A844" s="2"/>
      <c r="B844" s="2"/>
      <c r="C844" s="2"/>
      <c r="D844" s="2"/>
      <c r="E844" s="2"/>
      <c r="F844" s="2"/>
    </row>
    <row r="845" ht="15.75" customHeight="1">
      <c r="A845" s="2"/>
      <c r="B845" s="2"/>
      <c r="C845" s="2"/>
      <c r="D845" s="2"/>
      <c r="E845" s="2"/>
      <c r="F845" s="2"/>
    </row>
    <row r="846" ht="15.75" customHeight="1">
      <c r="A846" s="2"/>
      <c r="B846" s="2"/>
      <c r="C846" s="2"/>
      <c r="D846" s="2"/>
      <c r="E846" s="2"/>
      <c r="F846" s="2"/>
    </row>
    <row r="847" ht="15.75" customHeight="1">
      <c r="A847" s="2"/>
      <c r="B847" s="2"/>
      <c r="C847" s="2"/>
      <c r="D847" s="2"/>
      <c r="E847" s="2"/>
      <c r="F847" s="2"/>
    </row>
    <row r="848" ht="15.75" customHeight="1">
      <c r="A848" s="2"/>
      <c r="B848" s="2"/>
      <c r="C848" s="2"/>
      <c r="D848" s="2"/>
      <c r="E848" s="2"/>
      <c r="F848" s="2"/>
    </row>
    <row r="849" ht="15.75" customHeight="1">
      <c r="A849" s="2"/>
      <c r="B849" s="2"/>
      <c r="C849" s="2"/>
      <c r="D849" s="2"/>
      <c r="E849" s="2"/>
      <c r="F849" s="2"/>
    </row>
    <row r="850" ht="15.75" customHeight="1">
      <c r="A850" s="2"/>
      <c r="B850" s="2"/>
      <c r="C850" s="2"/>
      <c r="D850" s="2"/>
      <c r="E850" s="2"/>
      <c r="F850" s="2"/>
    </row>
    <row r="851" ht="15.75" customHeight="1">
      <c r="A851" s="2"/>
      <c r="B851" s="2"/>
      <c r="C851" s="2"/>
      <c r="D851" s="2"/>
      <c r="E851" s="2"/>
      <c r="F851" s="2"/>
    </row>
    <row r="852" ht="15.75" customHeight="1">
      <c r="A852" s="2"/>
      <c r="B852" s="2"/>
      <c r="C852" s="2"/>
      <c r="D852" s="2"/>
      <c r="E852" s="2"/>
      <c r="F852" s="2"/>
    </row>
    <row r="853" ht="15.75" customHeight="1">
      <c r="A853" s="2"/>
      <c r="B853" s="2"/>
      <c r="C853" s="2"/>
      <c r="D853" s="2"/>
      <c r="E853" s="2"/>
      <c r="F853" s="2"/>
    </row>
    <row r="854" ht="15.75" customHeight="1">
      <c r="A854" s="2"/>
      <c r="B854" s="2"/>
      <c r="C854" s="2"/>
      <c r="D854" s="2"/>
      <c r="E854" s="2"/>
      <c r="F854" s="2"/>
    </row>
    <row r="855" ht="15.75" customHeight="1">
      <c r="A855" s="2"/>
      <c r="B855" s="2"/>
      <c r="C855" s="2"/>
      <c r="D855" s="2"/>
      <c r="E855" s="2"/>
      <c r="F855" s="2"/>
    </row>
    <row r="856" ht="15.75" customHeight="1">
      <c r="A856" s="2"/>
      <c r="B856" s="2"/>
      <c r="C856" s="2"/>
      <c r="D856" s="2"/>
      <c r="E856" s="2"/>
      <c r="F856" s="2"/>
    </row>
    <row r="857" ht="15.75" customHeight="1">
      <c r="A857" s="2"/>
      <c r="B857" s="2"/>
      <c r="C857" s="2"/>
      <c r="D857" s="2"/>
      <c r="E857" s="2"/>
      <c r="F857" s="2"/>
    </row>
    <row r="858" ht="15.75" customHeight="1">
      <c r="A858" s="2"/>
      <c r="B858" s="2"/>
      <c r="C858" s="2"/>
      <c r="D858" s="2"/>
      <c r="E858" s="2"/>
      <c r="F858" s="2"/>
    </row>
    <row r="859" ht="15.75" customHeight="1">
      <c r="A859" s="2"/>
      <c r="B859" s="2"/>
      <c r="C859" s="2"/>
      <c r="D859" s="2"/>
      <c r="E859" s="2"/>
      <c r="F859" s="2"/>
    </row>
    <row r="860" ht="15.75" customHeight="1">
      <c r="A860" s="2"/>
      <c r="B860" s="2"/>
      <c r="C860" s="2"/>
      <c r="D860" s="2"/>
      <c r="E860" s="2"/>
      <c r="F860" s="2"/>
    </row>
    <row r="861" ht="15.75" customHeight="1">
      <c r="A861" s="2"/>
      <c r="B861" s="2"/>
      <c r="C861" s="2"/>
      <c r="D861" s="2"/>
      <c r="E861" s="2"/>
      <c r="F861" s="2"/>
    </row>
    <row r="862" ht="15.75" customHeight="1">
      <c r="A862" s="2"/>
      <c r="B862" s="2"/>
      <c r="C862" s="2"/>
      <c r="D862" s="2"/>
      <c r="E862" s="2"/>
      <c r="F862" s="2"/>
    </row>
    <row r="863" ht="15.75" customHeight="1">
      <c r="A863" s="2"/>
      <c r="B863" s="2"/>
      <c r="C863" s="2"/>
      <c r="D863" s="2"/>
      <c r="E863" s="2"/>
      <c r="F863" s="2"/>
    </row>
    <row r="864" ht="15.75" customHeight="1">
      <c r="A864" s="2"/>
      <c r="B864" s="2"/>
      <c r="C864" s="2"/>
      <c r="D864" s="2"/>
      <c r="E864" s="2"/>
      <c r="F864" s="2"/>
    </row>
    <row r="865" ht="15.75" customHeight="1">
      <c r="A865" s="2"/>
      <c r="B865" s="2"/>
      <c r="C865" s="2"/>
      <c r="D865" s="2"/>
      <c r="E865" s="2"/>
      <c r="F865" s="2"/>
    </row>
    <row r="866" ht="15.75" customHeight="1">
      <c r="A866" s="2"/>
      <c r="B866" s="2"/>
      <c r="C866" s="2"/>
      <c r="D866" s="2"/>
      <c r="E866" s="2"/>
      <c r="F866" s="2"/>
    </row>
    <row r="867" ht="15.75" customHeight="1">
      <c r="A867" s="2"/>
      <c r="B867" s="2"/>
      <c r="C867" s="2"/>
      <c r="D867" s="2"/>
      <c r="E867" s="2"/>
      <c r="F867" s="2"/>
    </row>
    <row r="868" ht="15.75" customHeight="1">
      <c r="A868" s="2"/>
      <c r="B868" s="2"/>
      <c r="C868" s="2"/>
      <c r="D868" s="2"/>
      <c r="E868" s="2"/>
      <c r="F868" s="2"/>
    </row>
    <row r="869" ht="15.75" customHeight="1">
      <c r="A869" s="2"/>
      <c r="B869" s="2"/>
      <c r="C869" s="2"/>
      <c r="D869" s="2"/>
      <c r="E869" s="2"/>
      <c r="F869" s="2"/>
    </row>
    <row r="870" ht="15.75" customHeight="1">
      <c r="A870" s="2"/>
      <c r="B870" s="2"/>
      <c r="C870" s="2"/>
      <c r="D870" s="2"/>
      <c r="E870" s="2"/>
      <c r="F870" s="2"/>
    </row>
    <row r="871" ht="15.75" customHeight="1">
      <c r="A871" s="2"/>
      <c r="B871" s="2"/>
      <c r="C871" s="2"/>
      <c r="D871" s="2"/>
      <c r="E871" s="2"/>
      <c r="F871" s="2"/>
    </row>
    <row r="872" ht="15.75" customHeight="1">
      <c r="A872" s="2"/>
      <c r="B872" s="2"/>
      <c r="C872" s="2"/>
      <c r="D872" s="2"/>
      <c r="E872" s="2"/>
      <c r="F872" s="2"/>
    </row>
    <row r="873" ht="15.75" customHeight="1">
      <c r="A873" s="2"/>
      <c r="B873" s="2"/>
      <c r="C873" s="2"/>
      <c r="D873" s="2"/>
      <c r="E873" s="2"/>
      <c r="F873" s="2"/>
    </row>
    <row r="874" ht="15.75" customHeight="1">
      <c r="A874" s="2"/>
      <c r="B874" s="2"/>
      <c r="C874" s="2"/>
      <c r="D874" s="2"/>
      <c r="E874" s="2"/>
      <c r="F874" s="2"/>
    </row>
    <row r="875" ht="15.75" customHeight="1">
      <c r="A875" s="2"/>
      <c r="B875" s="2"/>
      <c r="C875" s="2"/>
      <c r="D875" s="2"/>
      <c r="E875" s="2"/>
      <c r="F875" s="2"/>
    </row>
    <row r="876" ht="15.75" customHeight="1">
      <c r="A876" s="2"/>
      <c r="B876" s="2"/>
      <c r="C876" s="2"/>
      <c r="D876" s="2"/>
      <c r="E876" s="2"/>
      <c r="F876" s="2"/>
    </row>
    <row r="877" ht="15.75" customHeight="1">
      <c r="A877" s="2"/>
      <c r="B877" s="2"/>
      <c r="C877" s="2"/>
      <c r="D877" s="2"/>
      <c r="E877" s="2"/>
      <c r="F877" s="2"/>
    </row>
    <row r="878" ht="15.75" customHeight="1">
      <c r="A878" s="2"/>
      <c r="B878" s="2"/>
      <c r="C878" s="2"/>
      <c r="D878" s="2"/>
      <c r="E878" s="2"/>
      <c r="F878" s="2"/>
    </row>
    <row r="879" ht="15.75" customHeight="1">
      <c r="A879" s="2"/>
      <c r="B879" s="2"/>
      <c r="C879" s="2"/>
      <c r="D879" s="2"/>
      <c r="E879" s="2"/>
      <c r="F879" s="2"/>
    </row>
    <row r="880" ht="15.75" customHeight="1">
      <c r="A880" s="2"/>
      <c r="B880" s="2"/>
      <c r="C880" s="2"/>
      <c r="D880" s="2"/>
      <c r="E880" s="2"/>
      <c r="F880" s="2"/>
    </row>
    <row r="881" ht="15.75" customHeight="1">
      <c r="A881" s="2"/>
      <c r="B881" s="2"/>
      <c r="C881" s="2"/>
      <c r="D881" s="2"/>
      <c r="E881" s="2"/>
      <c r="F881" s="2"/>
    </row>
    <row r="882" ht="15.75" customHeight="1">
      <c r="A882" s="2"/>
      <c r="B882" s="2"/>
      <c r="C882" s="2"/>
      <c r="D882" s="2"/>
      <c r="E882" s="2"/>
      <c r="F882" s="2"/>
    </row>
    <row r="883" ht="15.75" customHeight="1">
      <c r="A883" s="2"/>
      <c r="B883" s="2"/>
      <c r="C883" s="2"/>
      <c r="D883" s="2"/>
      <c r="E883" s="2"/>
      <c r="F883" s="2"/>
    </row>
    <row r="884" ht="15.75" customHeight="1">
      <c r="A884" s="2"/>
      <c r="B884" s="2"/>
      <c r="C884" s="2"/>
      <c r="D884" s="2"/>
      <c r="E884" s="2"/>
      <c r="F884" s="2"/>
    </row>
    <row r="885" ht="15.75" customHeight="1">
      <c r="A885" s="2"/>
      <c r="B885" s="2"/>
      <c r="C885" s="2"/>
      <c r="D885" s="2"/>
      <c r="E885" s="2"/>
      <c r="F885" s="2"/>
    </row>
    <row r="886" ht="15.75" customHeight="1">
      <c r="A886" s="2"/>
      <c r="B886" s="2"/>
      <c r="C886" s="2"/>
      <c r="D886" s="2"/>
      <c r="E886" s="2"/>
      <c r="F886" s="2"/>
    </row>
    <row r="887" ht="15.75" customHeight="1">
      <c r="A887" s="2"/>
      <c r="B887" s="2"/>
      <c r="C887" s="2"/>
      <c r="D887" s="2"/>
      <c r="E887" s="2"/>
      <c r="F887" s="2"/>
    </row>
    <row r="888" ht="15.75" customHeight="1">
      <c r="A888" s="2"/>
      <c r="B888" s="2"/>
      <c r="C888" s="2"/>
      <c r="D888" s="2"/>
      <c r="E888" s="2"/>
      <c r="F888" s="2"/>
    </row>
    <row r="889" ht="15.75" customHeight="1">
      <c r="A889" s="2"/>
      <c r="B889" s="2"/>
      <c r="C889" s="2"/>
      <c r="D889" s="2"/>
      <c r="E889" s="2"/>
      <c r="F889" s="2"/>
    </row>
    <row r="890" ht="15.75" customHeight="1">
      <c r="A890" s="2"/>
      <c r="B890" s="2"/>
      <c r="C890" s="2"/>
      <c r="D890" s="2"/>
      <c r="E890" s="2"/>
      <c r="F890" s="2"/>
    </row>
    <row r="891" ht="15.75" customHeight="1">
      <c r="A891" s="2"/>
      <c r="B891" s="2"/>
      <c r="C891" s="2"/>
      <c r="D891" s="2"/>
      <c r="E891" s="2"/>
      <c r="F891" s="2"/>
    </row>
    <row r="892" ht="15.75" customHeight="1">
      <c r="A892" s="2"/>
      <c r="B892" s="2"/>
      <c r="C892" s="2"/>
      <c r="D892" s="2"/>
      <c r="E892" s="2"/>
      <c r="F892" s="2"/>
    </row>
    <row r="893" ht="15.75" customHeight="1">
      <c r="A893" s="2"/>
      <c r="B893" s="2"/>
      <c r="C893" s="2"/>
      <c r="D893" s="2"/>
      <c r="E893" s="2"/>
      <c r="F893" s="2"/>
    </row>
    <row r="894" ht="15.75" customHeight="1">
      <c r="A894" s="2"/>
      <c r="B894" s="2"/>
      <c r="C894" s="2"/>
      <c r="D894" s="2"/>
      <c r="E894" s="2"/>
      <c r="F894" s="2"/>
    </row>
    <row r="895" ht="15.75" customHeight="1">
      <c r="A895" s="2"/>
      <c r="B895" s="2"/>
      <c r="C895" s="2"/>
      <c r="D895" s="2"/>
      <c r="E895" s="2"/>
      <c r="F895" s="2"/>
    </row>
    <row r="896" ht="15.75" customHeight="1">
      <c r="A896" s="2"/>
      <c r="B896" s="2"/>
      <c r="C896" s="2"/>
      <c r="D896" s="2"/>
      <c r="E896" s="2"/>
      <c r="F896" s="2"/>
    </row>
    <row r="897" ht="15.75" customHeight="1">
      <c r="A897" s="2"/>
      <c r="B897" s="2"/>
      <c r="C897" s="2"/>
      <c r="D897" s="2"/>
      <c r="E897" s="2"/>
      <c r="F897" s="2"/>
    </row>
    <row r="898" ht="15.75" customHeight="1">
      <c r="A898" s="2"/>
      <c r="B898" s="2"/>
      <c r="C898" s="2"/>
      <c r="D898" s="2"/>
      <c r="E898" s="2"/>
      <c r="F898" s="2"/>
    </row>
    <row r="899" ht="15.75" customHeight="1">
      <c r="A899" s="2"/>
      <c r="B899" s="2"/>
      <c r="C899" s="2"/>
      <c r="D899" s="2"/>
      <c r="E899" s="2"/>
      <c r="F899" s="2"/>
    </row>
    <row r="900" ht="15.75" customHeight="1">
      <c r="A900" s="2"/>
      <c r="B900" s="2"/>
      <c r="C900" s="2"/>
      <c r="D900" s="2"/>
      <c r="E900" s="2"/>
      <c r="F900" s="2"/>
    </row>
    <row r="901" ht="15.75" customHeight="1">
      <c r="A901" s="2"/>
      <c r="B901" s="2"/>
      <c r="C901" s="2"/>
      <c r="D901" s="2"/>
      <c r="E901" s="2"/>
      <c r="F901" s="2"/>
    </row>
    <row r="902" ht="15.75" customHeight="1">
      <c r="A902" s="2"/>
      <c r="B902" s="2"/>
      <c r="C902" s="2"/>
      <c r="D902" s="2"/>
      <c r="E902" s="2"/>
      <c r="F902" s="2"/>
    </row>
    <row r="903" ht="15.75" customHeight="1">
      <c r="A903" s="2"/>
      <c r="B903" s="2"/>
      <c r="C903" s="2"/>
      <c r="D903" s="2"/>
      <c r="E903" s="2"/>
      <c r="F903" s="2"/>
    </row>
    <row r="904" ht="15.75" customHeight="1">
      <c r="A904" s="2"/>
      <c r="B904" s="2"/>
      <c r="C904" s="2"/>
      <c r="D904" s="2"/>
      <c r="E904" s="2"/>
      <c r="F904" s="2"/>
    </row>
    <row r="905" ht="15.75" customHeight="1">
      <c r="A905" s="2"/>
      <c r="B905" s="2"/>
      <c r="C905" s="2"/>
      <c r="D905" s="2"/>
      <c r="E905" s="2"/>
      <c r="F905" s="2"/>
    </row>
    <row r="906" ht="15.75" customHeight="1">
      <c r="A906" s="2"/>
      <c r="B906" s="2"/>
      <c r="C906" s="2"/>
      <c r="D906" s="2"/>
      <c r="E906" s="2"/>
      <c r="F906" s="2"/>
    </row>
    <row r="907" ht="15.75" customHeight="1">
      <c r="A907" s="2"/>
      <c r="B907" s="2"/>
      <c r="C907" s="2"/>
      <c r="D907" s="2"/>
      <c r="E907" s="2"/>
      <c r="F907" s="2"/>
    </row>
    <row r="908" ht="15.75" customHeight="1">
      <c r="A908" s="2"/>
      <c r="B908" s="2"/>
      <c r="C908" s="2"/>
      <c r="D908" s="2"/>
      <c r="E908" s="2"/>
      <c r="F908" s="2"/>
    </row>
    <row r="909" ht="15.75" customHeight="1">
      <c r="A909" s="2"/>
      <c r="B909" s="2"/>
      <c r="C909" s="2"/>
      <c r="D909" s="2"/>
      <c r="E909" s="2"/>
      <c r="F909" s="2"/>
    </row>
    <row r="910" ht="15.75" customHeight="1">
      <c r="A910" s="2"/>
      <c r="B910" s="2"/>
      <c r="C910" s="2"/>
      <c r="D910" s="2"/>
      <c r="E910" s="2"/>
      <c r="F910" s="2"/>
    </row>
    <row r="911" ht="15.75" customHeight="1">
      <c r="A911" s="2"/>
      <c r="B911" s="2"/>
      <c r="C911" s="2"/>
      <c r="D911" s="2"/>
      <c r="E911" s="2"/>
      <c r="F911" s="2"/>
    </row>
    <row r="912" ht="15.75" customHeight="1">
      <c r="A912" s="2"/>
      <c r="B912" s="2"/>
      <c r="C912" s="2"/>
      <c r="D912" s="2"/>
      <c r="E912" s="2"/>
      <c r="F912" s="2"/>
    </row>
    <row r="913" ht="15.75" customHeight="1">
      <c r="A913" s="2"/>
      <c r="B913" s="2"/>
      <c r="C913" s="2"/>
      <c r="D913" s="2"/>
      <c r="E913" s="2"/>
      <c r="F913" s="2"/>
    </row>
    <row r="914" ht="15.75" customHeight="1">
      <c r="A914" s="2"/>
      <c r="B914" s="2"/>
      <c r="C914" s="2"/>
      <c r="D914" s="2"/>
      <c r="E914" s="2"/>
      <c r="F914" s="2"/>
    </row>
    <row r="915" ht="15.75" customHeight="1">
      <c r="A915" s="2"/>
      <c r="B915" s="2"/>
      <c r="C915" s="2"/>
      <c r="D915" s="2"/>
      <c r="E915" s="2"/>
      <c r="F915" s="2"/>
    </row>
    <row r="916" ht="15.75" customHeight="1">
      <c r="A916" s="2"/>
      <c r="B916" s="2"/>
      <c r="C916" s="2"/>
      <c r="D916" s="2"/>
      <c r="E916" s="2"/>
      <c r="F916" s="2"/>
    </row>
    <row r="917" ht="15.75" customHeight="1">
      <c r="A917" s="2"/>
      <c r="B917" s="2"/>
      <c r="C917" s="2"/>
      <c r="D917" s="2"/>
      <c r="E917" s="2"/>
      <c r="F917" s="2"/>
    </row>
    <row r="918" ht="15.75" customHeight="1">
      <c r="A918" s="2"/>
      <c r="B918" s="2"/>
      <c r="C918" s="2"/>
      <c r="D918" s="2"/>
      <c r="E918" s="2"/>
      <c r="F918" s="2"/>
    </row>
    <row r="919" ht="15.75" customHeight="1">
      <c r="A919" s="2"/>
      <c r="B919" s="2"/>
      <c r="C919" s="2"/>
      <c r="D919" s="2"/>
      <c r="E919" s="2"/>
      <c r="F919" s="2"/>
    </row>
    <row r="920" ht="15.75" customHeight="1">
      <c r="A920" s="2"/>
      <c r="B920" s="2"/>
      <c r="C920" s="2"/>
      <c r="D920" s="2"/>
      <c r="E920" s="2"/>
      <c r="F920" s="2"/>
    </row>
    <row r="921" ht="15.75" customHeight="1">
      <c r="A921" s="2"/>
      <c r="B921" s="2"/>
      <c r="C921" s="2"/>
      <c r="D921" s="2"/>
      <c r="E921" s="2"/>
      <c r="F921" s="2"/>
    </row>
    <row r="922" ht="15.75" customHeight="1">
      <c r="A922" s="2"/>
      <c r="B922" s="2"/>
      <c r="C922" s="2"/>
      <c r="D922" s="2"/>
      <c r="E922" s="2"/>
      <c r="F922" s="2"/>
    </row>
    <row r="923" ht="15.75" customHeight="1">
      <c r="A923" s="2"/>
      <c r="B923" s="2"/>
      <c r="C923" s="2"/>
      <c r="D923" s="2"/>
      <c r="E923" s="2"/>
      <c r="F923" s="2"/>
    </row>
    <row r="924" ht="15.75" customHeight="1">
      <c r="A924" s="2"/>
      <c r="B924" s="2"/>
      <c r="C924" s="2"/>
      <c r="D924" s="2"/>
      <c r="E924" s="2"/>
      <c r="F924" s="2"/>
    </row>
    <row r="925" ht="15.75" customHeight="1">
      <c r="A925" s="2"/>
      <c r="B925" s="2"/>
      <c r="C925" s="2"/>
      <c r="D925" s="2"/>
      <c r="E925" s="2"/>
      <c r="F925" s="2"/>
    </row>
    <row r="926" ht="15.75" customHeight="1">
      <c r="A926" s="2"/>
      <c r="B926" s="2"/>
      <c r="C926" s="2"/>
      <c r="D926" s="2"/>
      <c r="E926" s="2"/>
      <c r="F926" s="2"/>
    </row>
    <row r="927" ht="15.75" customHeight="1">
      <c r="A927" s="2"/>
      <c r="B927" s="2"/>
      <c r="C927" s="2"/>
      <c r="D927" s="2"/>
      <c r="E927" s="2"/>
      <c r="F927" s="2"/>
    </row>
    <row r="928" ht="15.75" customHeight="1">
      <c r="A928" s="2"/>
      <c r="B928" s="2"/>
      <c r="C928" s="2"/>
      <c r="D928" s="2"/>
      <c r="E928" s="2"/>
      <c r="F928" s="2"/>
    </row>
    <row r="929" ht="15.75" customHeight="1">
      <c r="A929" s="2"/>
      <c r="B929" s="2"/>
      <c r="C929" s="2"/>
      <c r="D929" s="2"/>
      <c r="E929" s="2"/>
      <c r="F929" s="2"/>
    </row>
    <row r="930" ht="15.75" customHeight="1">
      <c r="A930" s="2"/>
      <c r="B930" s="2"/>
      <c r="C930" s="2"/>
      <c r="D930" s="2"/>
      <c r="E930" s="2"/>
      <c r="F930" s="2"/>
    </row>
    <row r="931" ht="15.75" customHeight="1">
      <c r="A931" s="2"/>
      <c r="B931" s="2"/>
      <c r="C931" s="2"/>
      <c r="D931" s="2"/>
      <c r="E931" s="2"/>
      <c r="F931" s="2"/>
    </row>
    <row r="932" ht="15.75" customHeight="1">
      <c r="A932" s="2"/>
      <c r="B932" s="2"/>
      <c r="C932" s="2"/>
      <c r="D932" s="2"/>
      <c r="E932" s="2"/>
      <c r="F932" s="2"/>
    </row>
    <row r="933" ht="15.75" customHeight="1">
      <c r="A933" s="2"/>
      <c r="B933" s="2"/>
      <c r="C933" s="2"/>
      <c r="D933" s="2"/>
      <c r="E933" s="2"/>
      <c r="F933" s="2"/>
    </row>
    <row r="934" ht="15.75" customHeight="1">
      <c r="A934" s="2"/>
      <c r="B934" s="2"/>
      <c r="C934" s="2"/>
      <c r="D934" s="2"/>
      <c r="E934" s="2"/>
      <c r="F934" s="2"/>
    </row>
    <row r="935" ht="15.75" customHeight="1">
      <c r="A935" s="2"/>
      <c r="B935" s="2"/>
      <c r="C935" s="2"/>
      <c r="D935" s="2"/>
      <c r="E935" s="2"/>
      <c r="F935" s="2"/>
    </row>
    <row r="936" ht="15.75" customHeight="1">
      <c r="A936" s="2"/>
      <c r="B936" s="2"/>
      <c r="C936" s="2"/>
      <c r="D936" s="2"/>
      <c r="E936" s="2"/>
      <c r="F936" s="2"/>
    </row>
    <row r="937" ht="15.75" customHeight="1">
      <c r="A937" s="2"/>
      <c r="B937" s="2"/>
      <c r="C937" s="2"/>
      <c r="D937" s="2"/>
      <c r="E937" s="2"/>
      <c r="F937" s="2"/>
    </row>
    <row r="938" ht="15.75" customHeight="1">
      <c r="A938" s="2"/>
      <c r="B938" s="2"/>
      <c r="C938" s="2"/>
      <c r="D938" s="2"/>
      <c r="E938" s="2"/>
      <c r="F938" s="2"/>
    </row>
    <row r="939" ht="15.75" customHeight="1">
      <c r="A939" s="2"/>
      <c r="B939" s="2"/>
      <c r="C939" s="2"/>
      <c r="D939" s="2"/>
      <c r="E939" s="2"/>
      <c r="F939" s="2"/>
    </row>
    <row r="940" ht="15.75" customHeight="1">
      <c r="A940" s="2"/>
      <c r="B940" s="2"/>
      <c r="C940" s="2"/>
      <c r="D940" s="2"/>
      <c r="E940" s="2"/>
      <c r="F940" s="2"/>
    </row>
    <row r="941" ht="15.75" customHeight="1">
      <c r="A941" s="2"/>
      <c r="B941" s="2"/>
      <c r="C941" s="2"/>
      <c r="D941" s="2"/>
      <c r="E941" s="2"/>
      <c r="F941" s="2"/>
    </row>
    <row r="942" ht="15.75" customHeight="1">
      <c r="A942" s="2"/>
      <c r="B942" s="2"/>
      <c r="C942" s="2"/>
      <c r="D942" s="2"/>
      <c r="E942" s="2"/>
      <c r="F942" s="2"/>
    </row>
    <row r="943" ht="15.75" customHeight="1">
      <c r="A943" s="2"/>
      <c r="B943" s="2"/>
      <c r="C943" s="2"/>
      <c r="D943" s="2"/>
      <c r="E943" s="2"/>
      <c r="F943" s="2"/>
    </row>
    <row r="944" ht="15.75" customHeight="1">
      <c r="A944" s="2"/>
      <c r="B944" s="2"/>
      <c r="C944" s="2"/>
      <c r="D944" s="2"/>
      <c r="E944" s="2"/>
      <c r="F944" s="2"/>
    </row>
    <row r="945" ht="15.75" customHeight="1">
      <c r="A945" s="2"/>
      <c r="B945" s="2"/>
      <c r="C945" s="2"/>
      <c r="D945" s="2"/>
      <c r="E945" s="2"/>
      <c r="F945" s="2"/>
    </row>
    <row r="946" ht="15.75" customHeight="1">
      <c r="A946" s="2"/>
      <c r="B946" s="2"/>
      <c r="C946" s="2"/>
      <c r="D946" s="2"/>
      <c r="E946" s="2"/>
      <c r="F946" s="2"/>
    </row>
    <row r="947" ht="15.75" customHeight="1">
      <c r="A947" s="2"/>
      <c r="B947" s="2"/>
      <c r="C947" s="2"/>
      <c r="D947" s="2"/>
      <c r="E947" s="2"/>
      <c r="F947" s="2"/>
    </row>
    <row r="948" ht="15.75" customHeight="1">
      <c r="A948" s="2"/>
      <c r="B948" s="2"/>
      <c r="C948" s="2"/>
      <c r="D948" s="2"/>
      <c r="E948" s="2"/>
      <c r="F948" s="2"/>
    </row>
    <row r="949" ht="15.75" customHeight="1">
      <c r="A949" s="2"/>
      <c r="B949" s="2"/>
      <c r="C949" s="2"/>
      <c r="D949" s="2"/>
      <c r="E949" s="2"/>
      <c r="F949" s="2"/>
    </row>
    <row r="950" ht="15.75" customHeight="1">
      <c r="A950" s="2"/>
      <c r="B950" s="2"/>
      <c r="C950" s="2"/>
      <c r="D950" s="2"/>
      <c r="E950" s="2"/>
      <c r="F950" s="2"/>
    </row>
    <row r="951" ht="15.75" customHeight="1">
      <c r="A951" s="2"/>
      <c r="B951" s="2"/>
      <c r="C951" s="2"/>
      <c r="D951" s="2"/>
      <c r="E951" s="2"/>
      <c r="F951" s="2"/>
    </row>
    <row r="952" ht="15.75" customHeight="1">
      <c r="A952" s="2"/>
      <c r="B952" s="2"/>
      <c r="C952" s="2"/>
      <c r="D952" s="2"/>
      <c r="E952" s="2"/>
      <c r="F952" s="2"/>
    </row>
    <row r="953" ht="15.75" customHeight="1">
      <c r="A953" s="2"/>
      <c r="B953" s="2"/>
      <c r="C953" s="2"/>
      <c r="D953" s="2"/>
      <c r="E953" s="2"/>
      <c r="F953" s="2"/>
    </row>
    <row r="954" ht="15.75" customHeight="1">
      <c r="A954" s="2"/>
      <c r="B954" s="2"/>
      <c r="C954" s="2"/>
      <c r="D954" s="2"/>
      <c r="E954" s="2"/>
      <c r="F954" s="2"/>
    </row>
    <row r="955" ht="15.75" customHeight="1">
      <c r="A955" s="2"/>
      <c r="B955" s="2"/>
      <c r="C955" s="2"/>
      <c r="D955" s="2"/>
      <c r="E955" s="2"/>
      <c r="F955" s="2"/>
    </row>
    <row r="956" ht="15.75" customHeight="1">
      <c r="A956" s="2"/>
      <c r="B956" s="2"/>
      <c r="C956" s="2"/>
      <c r="D956" s="2"/>
      <c r="E956" s="2"/>
      <c r="F956" s="2"/>
    </row>
    <row r="957" ht="15.75" customHeight="1">
      <c r="A957" s="2"/>
      <c r="B957" s="2"/>
      <c r="C957" s="2"/>
      <c r="D957" s="2"/>
      <c r="E957" s="2"/>
      <c r="F957" s="2"/>
    </row>
    <row r="958" ht="15.75" customHeight="1">
      <c r="A958" s="2"/>
      <c r="B958" s="2"/>
      <c r="C958" s="2"/>
      <c r="D958" s="2"/>
      <c r="E958" s="2"/>
      <c r="F958" s="2"/>
    </row>
    <row r="959" ht="15.75" customHeight="1">
      <c r="A959" s="2"/>
      <c r="B959" s="2"/>
      <c r="C959" s="2"/>
      <c r="D959" s="2"/>
      <c r="E959" s="2"/>
      <c r="F959" s="2"/>
    </row>
    <row r="960" ht="15.75" customHeight="1">
      <c r="A960" s="2"/>
      <c r="B960" s="2"/>
      <c r="C960" s="2"/>
      <c r="D960" s="2"/>
      <c r="E960" s="2"/>
      <c r="F960" s="2"/>
    </row>
    <row r="961" ht="15.75" customHeight="1">
      <c r="A961" s="2"/>
      <c r="B961" s="2"/>
      <c r="C961" s="2"/>
      <c r="D961" s="2"/>
      <c r="E961" s="2"/>
      <c r="F961" s="2"/>
    </row>
    <row r="962" ht="15.75" customHeight="1">
      <c r="A962" s="2"/>
      <c r="B962" s="2"/>
      <c r="C962" s="2"/>
      <c r="D962" s="2"/>
      <c r="E962" s="2"/>
      <c r="F962" s="2"/>
    </row>
    <row r="963" ht="15.75" customHeight="1">
      <c r="A963" s="2"/>
      <c r="B963" s="2"/>
      <c r="C963" s="2"/>
      <c r="D963" s="2"/>
      <c r="E963" s="2"/>
      <c r="F963" s="2"/>
    </row>
    <row r="964" ht="15.75" customHeight="1">
      <c r="A964" s="2"/>
      <c r="B964" s="2"/>
      <c r="C964" s="2"/>
      <c r="D964" s="2"/>
      <c r="E964" s="2"/>
      <c r="F964" s="2"/>
    </row>
    <row r="965" ht="15.75" customHeight="1">
      <c r="A965" s="2"/>
      <c r="B965" s="2"/>
      <c r="C965" s="2"/>
      <c r="D965" s="2"/>
      <c r="E965" s="2"/>
      <c r="F965" s="2"/>
    </row>
    <row r="966" ht="15.75" customHeight="1">
      <c r="A966" s="2"/>
      <c r="B966" s="2"/>
      <c r="C966" s="2"/>
      <c r="D966" s="2"/>
      <c r="E966" s="2"/>
      <c r="F966" s="2"/>
    </row>
    <row r="967" ht="15.75" customHeight="1">
      <c r="A967" s="2"/>
      <c r="B967" s="2"/>
      <c r="C967" s="2"/>
      <c r="D967" s="2"/>
      <c r="E967" s="2"/>
      <c r="F967" s="2"/>
    </row>
    <row r="968" ht="15.75" customHeight="1">
      <c r="A968" s="2"/>
      <c r="B968" s="2"/>
      <c r="C968" s="2"/>
      <c r="D968" s="2"/>
      <c r="E968" s="2"/>
      <c r="F968" s="2"/>
    </row>
    <row r="969" ht="15.75" customHeight="1">
      <c r="A969" s="2"/>
      <c r="B969" s="2"/>
      <c r="C969" s="2"/>
      <c r="D969" s="2"/>
      <c r="E969" s="2"/>
      <c r="F969" s="2"/>
    </row>
    <row r="970" ht="15.75" customHeight="1">
      <c r="A970" s="2"/>
      <c r="B970" s="2"/>
      <c r="C970" s="2"/>
      <c r="D970" s="2"/>
      <c r="E970" s="2"/>
      <c r="F970" s="2"/>
    </row>
    <row r="971" ht="15.75" customHeight="1">
      <c r="A971" s="2"/>
      <c r="B971" s="2"/>
      <c r="C971" s="2"/>
      <c r="D971" s="2"/>
      <c r="E971" s="2"/>
      <c r="F971" s="2"/>
    </row>
    <row r="972" ht="15.75" customHeight="1">
      <c r="A972" s="2"/>
      <c r="B972" s="2"/>
      <c r="C972" s="2"/>
      <c r="D972" s="2"/>
      <c r="E972" s="2"/>
      <c r="F972" s="2"/>
    </row>
    <row r="973" ht="15.75" customHeight="1">
      <c r="A973" s="2"/>
      <c r="B973" s="2"/>
      <c r="C973" s="2"/>
      <c r="D973" s="2"/>
      <c r="E973" s="2"/>
      <c r="F973" s="2"/>
    </row>
    <row r="974" ht="15.75" customHeight="1">
      <c r="A974" s="2"/>
      <c r="B974" s="2"/>
      <c r="C974" s="2"/>
      <c r="D974" s="2"/>
      <c r="E974" s="2"/>
      <c r="F974" s="2"/>
    </row>
    <row r="975" ht="15.75" customHeight="1">
      <c r="A975" s="2"/>
      <c r="B975" s="2"/>
      <c r="C975" s="2"/>
      <c r="D975" s="2"/>
      <c r="E975" s="2"/>
      <c r="F975" s="2"/>
    </row>
    <row r="976" ht="15.75" customHeight="1">
      <c r="A976" s="2"/>
      <c r="B976" s="2"/>
      <c r="C976" s="2"/>
      <c r="D976" s="2"/>
      <c r="E976" s="2"/>
      <c r="F976" s="2"/>
    </row>
    <row r="977" ht="15.75" customHeight="1">
      <c r="A977" s="2"/>
      <c r="B977" s="2"/>
      <c r="C977" s="2"/>
      <c r="D977" s="2"/>
      <c r="E977" s="2"/>
      <c r="F977" s="2"/>
    </row>
    <row r="978" ht="15.75" customHeight="1">
      <c r="A978" s="2"/>
      <c r="B978" s="2"/>
      <c r="C978" s="2"/>
      <c r="D978" s="2"/>
      <c r="E978" s="2"/>
      <c r="F978" s="2"/>
    </row>
    <row r="979" ht="15.75" customHeight="1">
      <c r="A979" s="2"/>
      <c r="B979" s="2"/>
      <c r="C979" s="2"/>
      <c r="D979" s="2"/>
      <c r="E979" s="2"/>
      <c r="F979" s="2"/>
    </row>
    <row r="980" ht="15.75" customHeight="1">
      <c r="A980" s="2"/>
      <c r="B980" s="2"/>
      <c r="C980" s="2"/>
      <c r="D980" s="2"/>
      <c r="E980" s="2"/>
      <c r="F980" s="2"/>
    </row>
    <row r="981" ht="15.75" customHeight="1">
      <c r="A981" s="2"/>
      <c r="B981" s="2"/>
      <c r="C981" s="2"/>
      <c r="D981" s="2"/>
      <c r="E981" s="2"/>
      <c r="F981" s="2"/>
    </row>
    <row r="982" ht="15.75" customHeight="1">
      <c r="A982" s="2"/>
      <c r="B982" s="2"/>
      <c r="C982" s="2"/>
      <c r="D982" s="2"/>
      <c r="E982" s="2"/>
      <c r="F982" s="2"/>
    </row>
    <row r="983" ht="15.75" customHeight="1">
      <c r="A983" s="2"/>
      <c r="B983" s="2"/>
      <c r="C983" s="2"/>
      <c r="D983" s="2"/>
      <c r="E983" s="2"/>
      <c r="F983" s="2"/>
    </row>
    <row r="984" ht="15.75" customHeight="1">
      <c r="A984" s="2"/>
      <c r="B984" s="2"/>
      <c r="C984" s="2"/>
      <c r="D984" s="2"/>
      <c r="E984" s="2"/>
      <c r="F984" s="2"/>
    </row>
    <row r="985" ht="15.75" customHeight="1">
      <c r="A985" s="2"/>
      <c r="B985" s="2"/>
      <c r="C985" s="2"/>
      <c r="D985" s="2"/>
      <c r="E985" s="2"/>
      <c r="F985" s="2"/>
    </row>
    <row r="986" ht="15.75" customHeight="1">
      <c r="A986" s="2"/>
      <c r="B986" s="2"/>
      <c r="C986" s="2"/>
      <c r="D986" s="2"/>
      <c r="E986" s="2"/>
      <c r="F986" s="2"/>
    </row>
    <row r="987" ht="15.75" customHeight="1">
      <c r="A987" s="2"/>
      <c r="B987" s="2"/>
      <c r="C987" s="2"/>
      <c r="D987" s="2"/>
      <c r="E987" s="2"/>
      <c r="F987" s="2"/>
    </row>
    <row r="988" ht="15.75" customHeight="1">
      <c r="A988" s="2"/>
      <c r="B988" s="2"/>
      <c r="C988" s="2"/>
      <c r="D988" s="2"/>
      <c r="E988" s="2"/>
      <c r="F988" s="2"/>
    </row>
    <row r="989" ht="15.75" customHeight="1">
      <c r="A989" s="2"/>
      <c r="B989" s="2"/>
      <c r="C989" s="2"/>
      <c r="D989" s="2"/>
      <c r="E989" s="2"/>
      <c r="F989" s="2"/>
    </row>
    <row r="990" ht="15.75" customHeight="1">
      <c r="A990" s="2"/>
      <c r="B990" s="2"/>
      <c r="C990" s="2"/>
      <c r="D990" s="2"/>
      <c r="E990" s="2"/>
      <c r="F990" s="2"/>
    </row>
    <row r="991" ht="15.75" customHeight="1">
      <c r="A991" s="2"/>
      <c r="B991" s="2"/>
      <c r="C991" s="2"/>
      <c r="D991" s="2"/>
      <c r="E991" s="2"/>
      <c r="F991" s="2"/>
    </row>
    <row r="992" ht="15.75" customHeight="1">
      <c r="A992" s="2"/>
      <c r="B992" s="2"/>
      <c r="C992" s="2"/>
      <c r="D992" s="2"/>
      <c r="E992" s="2"/>
      <c r="F992" s="2"/>
    </row>
    <row r="993" ht="15.75" customHeight="1">
      <c r="A993" s="2"/>
      <c r="B993" s="2"/>
      <c r="C993" s="2"/>
      <c r="D993" s="2"/>
      <c r="E993" s="2"/>
      <c r="F993" s="2"/>
    </row>
    <row r="994" ht="15.75" customHeight="1">
      <c r="A994" s="2"/>
      <c r="B994" s="2"/>
      <c r="C994" s="2"/>
      <c r="D994" s="2"/>
      <c r="E994" s="2"/>
      <c r="F994" s="2"/>
    </row>
    <row r="995" ht="15.75" customHeight="1">
      <c r="A995" s="2"/>
      <c r="B995" s="2"/>
      <c r="C995" s="2"/>
      <c r="D995" s="2"/>
      <c r="E995" s="2"/>
      <c r="F995" s="2"/>
    </row>
    <row r="996" ht="15.75" customHeight="1">
      <c r="A996" s="2"/>
      <c r="B996" s="2"/>
      <c r="C996" s="2"/>
      <c r="D996" s="2"/>
      <c r="E996" s="2"/>
      <c r="F996" s="2"/>
    </row>
    <row r="997" ht="15.75" customHeight="1">
      <c r="A997" s="2"/>
      <c r="B997" s="2"/>
      <c r="C997" s="2"/>
      <c r="D997" s="2"/>
      <c r="E997" s="2"/>
      <c r="F997" s="2"/>
    </row>
    <row r="998" ht="15.75" customHeight="1">
      <c r="A998" s="2"/>
      <c r="B998" s="2"/>
      <c r="C998" s="2"/>
      <c r="D998" s="2"/>
      <c r="E998" s="2"/>
      <c r="F998" s="2"/>
    </row>
    <row r="999" ht="15.75" customHeight="1">
      <c r="A999" s="2"/>
      <c r="B999" s="2"/>
      <c r="C999" s="2"/>
      <c r="D999" s="2"/>
      <c r="E999" s="2"/>
      <c r="F999" s="2"/>
    </row>
    <row r="1000" ht="15.75" customHeight="1">
      <c r="A1000" s="2"/>
      <c r="B1000" s="2"/>
      <c r="C1000" s="2"/>
      <c r="D1000" s="2"/>
      <c r="E1000" s="2"/>
      <c r="F1000" s="2"/>
    </row>
  </sheetData>
  <autoFilter ref="$A$14:$F$51"/>
  <printOptions/>
  <pageMargins bottom="1.0" footer="0.0" header="0.0" left="0.75" right="0.75" top="1.0"/>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45.0"/>
    <col customWidth="1" min="2" max="2" width="18.0"/>
    <col customWidth="1" min="3" max="3" width="20.0"/>
    <col customWidth="1" min="4" max="6" width="14.43"/>
  </cols>
  <sheetData>
    <row r="1">
      <c r="A1" s="49" t="s">
        <v>412</v>
      </c>
      <c r="B1" s="49" t="s">
        <v>650</v>
      </c>
      <c r="C1" s="49" t="s">
        <v>651</v>
      </c>
    </row>
    <row r="2">
      <c r="A2" s="237" t="s">
        <v>429</v>
      </c>
      <c r="B2" s="238">
        <v>5.56</v>
      </c>
      <c r="C2" s="239" t="s">
        <v>423</v>
      </c>
    </row>
    <row r="3">
      <c r="A3" s="237" t="s">
        <v>435</v>
      </c>
      <c r="B3" s="238">
        <v>2.63</v>
      </c>
      <c r="C3" s="239" t="s">
        <v>431</v>
      </c>
    </row>
    <row r="4">
      <c r="A4" s="237" t="s">
        <v>652</v>
      </c>
      <c r="B4" s="240">
        <v>421.0</v>
      </c>
      <c r="C4" s="239" t="s">
        <v>437</v>
      </c>
    </row>
    <row r="5">
      <c r="A5" s="237" t="s">
        <v>653</v>
      </c>
      <c r="B5" s="240">
        <v>2790.0</v>
      </c>
      <c r="C5" s="239" t="s">
        <v>613</v>
      </c>
    </row>
    <row r="6">
      <c r="A6" s="237" t="s">
        <v>458</v>
      </c>
      <c r="B6" s="240">
        <v>2.0</v>
      </c>
      <c r="C6" s="239" t="s">
        <v>423</v>
      </c>
    </row>
    <row r="7">
      <c r="A7" s="237" t="s">
        <v>466</v>
      </c>
      <c r="B7" s="241">
        <v>2.5</v>
      </c>
      <c r="C7" s="239" t="s">
        <v>654</v>
      </c>
    </row>
    <row r="8">
      <c r="A8" s="237" t="s">
        <v>655</v>
      </c>
      <c r="B8" s="240">
        <v>250.0</v>
      </c>
      <c r="C8" s="239" t="s">
        <v>467</v>
      </c>
    </row>
    <row r="9">
      <c r="A9" s="237" t="s">
        <v>656</v>
      </c>
      <c r="B9" s="240">
        <v>3500.0</v>
      </c>
      <c r="C9" s="239" t="s">
        <v>475</v>
      </c>
    </row>
    <row r="10">
      <c r="A10" s="237" t="s">
        <v>657</v>
      </c>
      <c r="B10" s="240">
        <v>1750.0</v>
      </c>
      <c r="C10" s="239" t="s">
        <v>485</v>
      </c>
    </row>
    <row r="11">
      <c r="A11" s="237" t="s">
        <v>658</v>
      </c>
      <c r="B11" s="240">
        <v>50000.0</v>
      </c>
      <c r="C11" s="239" t="s">
        <v>494</v>
      </c>
    </row>
    <row r="12">
      <c r="A12" s="237" t="s">
        <v>659</v>
      </c>
      <c r="B12" s="240">
        <v>3000.0</v>
      </c>
      <c r="C12" s="239" t="s">
        <v>485</v>
      </c>
    </row>
    <row r="13">
      <c r="A13" s="237" t="s">
        <v>514</v>
      </c>
      <c r="B13" s="242">
        <v>0.25</v>
      </c>
      <c r="C13" s="239" t="s">
        <v>660</v>
      </c>
    </row>
    <row r="14">
      <c r="A14" s="237" t="s">
        <v>520</v>
      </c>
      <c r="B14" s="242">
        <v>0.3</v>
      </c>
      <c r="C14" s="239" t="s">
        <v>660</v>
      </c>
    </row>
    <row r="15">
      <c r="A15" s="237" t="s">
        <v>544</v>
      </c>
      <c r="B15" s="242">
        <v>0.2</v>
      </c>
      <c r="C15" s="239" t="s">
        <v>660</v>
      </c>
    </row>
    <row r="16">
      <c r="A16" s="237" t="s">
        <v>661</v>
      </c>
      <c r="B16" s="242">
        <v>0.25</v>
      </c>
      <c r="C16" s="239" t="s">
        <v>660</v>
      </c>
    </row>
    <row r="17">
      <c r="A17" s="237" t="s">
        <v>662</v>
      </c>
      <c r="B17" s="240">
        <v>125.0</v>
      </c>
      <c r="C17" s="239" t="s">
        <v>475</v>
      </c>
    </row>
    <row r="18">
      <c r="A18" s="237" t="s">
        <v>663</v>
      </c>
      <c r="B18" s="240">
        <v>325.0</v>
      </c>
      <c r="C18" s="239" t="s">
        <v>485</v>
      </c>
    </row>
    <row r="19">
      <c r="A19" s="2"/>
      <c r="B19" s="2"/>
      <c r="C19" s="243"/>
    </row>
    <row r="20">
      <c r="A20" s="2"/>
      <c r="B20" s="2"/>
      <c r="C20" s="243"/>
    </row>
    <row r="21" ht="15.75" customHeight="1">
      <c r="A21" s="2"/>
      <c r="B21" s="2"/>
      <c r="C21" s="243"/>
    </row>
    <row r="22" ht="15.75" customHeight="1">
      <c r="A22" s="2"/>
      <c r="B22" s="2"/>
      <c r="C22" s="243"/>
    </row>
    <row r="23" ht="15.75" customHeight="1">
      <c r="A23" s="2"/>
      <c r="B23" s="2"/>
      <c r="C23" s="243"/>
    </row>
    <row r="24" ht="15.75" customHeight="1">
      <c r="A24" s="2"/>
      <c r="B24" s="2"/>
      <c r="C24" s="243"/>
    </row>
    <row r="25" ht="15.75" customHeight="1">
      <c r="A25" s="2"/>
      <c r="B25" s="2"/>
      <c r="C25" s="243"/>
    </row>
    <row r="26" ht="15.75" customHeight="1">
      <c r="A26" s="2"/>
      <c r="B26" s="2"/>
      <c r="C26" s="243"/>
    </row>
    <row r="27" ht="15.75" customHeight="1">
      <c r="A27" s="2"/>
      <c r="B27" s="2"/>
      <c r="C27" s="243"/>
    </row>
    <row r="28" ht="15.75" customHeight="1">
      <c r="A28" s="2"/>
      <c r="B28" s="2"/>
      <c r="C28" s="243"/>
    </row>
    <row r="29" ht="15.75" customHeight="1">
      <c r="A29" s="2"/>
      <c r="B29" s="2"/>
      <c r="C29" s="243"/>
    </row>
    <row r="30" ht="15.75" customHeight="1">
      <c r="A30" s="2"/>
      <c r="B30" s="2"/>
      <c r="C30" s="243"/>
    </row>
    <row r="31" ht="15.75" customHeight="1">
      <c r="A31" s="2"/>
      <c r="B31" s="2"/>
      <c r="C31" s="2"/>
    </row>
    <row r="32" ht="15.75" customHeight="1">
      <c r="A32" s="2"/>
      <c r="B32" s="2"/>
      <c r="C32" s="2"/>
    </row>
    <row r="33" ht="15.75" customHeight="1">
      <c r="A33" s="2"/>
      <c r="B33" s="2"/>
      <c r="C33" s="2"/>
    </row>
    <row r="34" ht="15.75" customHeight="1">
      <c r="A34" s="2"/>
      <c r="B34" s="2"/>
      <c r="C34" s="2"/>
    </row>
    <row r="35" ht="15.75" customHeight="1">
      <c r="A35" s="2"/>
      <c r="B35" s="2"/>
      <c r="C35" s="2"/>
    </row>
    <row r="36" ht="15.75" customHeight="1">
      <c r="A36" s="2"/>
      <c r="B36" s="2"/>
      <c r="C36" s="2"/>
    </row>
    <row r="37" ht="15.75" customHeight="1">
      <c r="A37" s="2"/>
      <c r="B37" s="2"/>
      <c r="C37" s="2"/>
    </row>
    <row r="38" ht="15.75" customHeight="1">
      <c r="A38" s="2"/>
      <c r="B38" s="2"/>
      <c r="C38" s="2"/>
    </row>
    <row r="39" ht="15.75" customHeight="1">
      <c r="A39" s="2"/>
      <c r="B39" s="2"/>
      <c r="C39" s="2"/>
    </row>
    <row r="40" ht="15.75" customHeight="1">
      <c r="A40" s="2"/>
      <c r="B40" s="2"/>
      <c r="C40" s="2"/>
    </row>
    <row r="41" ht="15.75" customHeight="1">
      <c r="A41" s="2"/>
      <c r="B41" s="2"/>
      <c r="C41" s="2"/>
    </row>
    <row r="42" ht="15.75" customHeight="1">
      <c r="A42" s="2"/>
      <c r="B42" s="2"/>
      <c r="C42" s="2"/>
    </row>
    <row r="43" ht="15.75" customHeight="1">
      <c r="A43" s="2"/>
      <c r="B43" s="2"/>
      <c r="C43" s="2"/>
    </row>
    <row r="44" ht="15.75" customHeight="1">
      <c r="A44" s="2"/>
      <c r="B44" s="2"/>
      <c r="C44" s="2"/>
    </row>
    <row r="45" ht="15.75" customHeight="1">
      <c r="A45" s="2"/>
      <c r="B45" s="2"/>
      <c r="C45" s="2"/>
    </row>
    <row r="46" ht="15.75" customHeight="1">
      <c r="A46" s="2"/>
      <c r="B46" s="2"/>
      <c r="C46" s="2"/>
    </row>
    <row r="47" ht="15.75" customHeight="1">
      <c r="A47" s="2"/>
      <c r="B47" s="2"/>
      <c r="C47" s="2"/>
    </row>
    <row r="48" ht="15.75" customHeight="1">
      <c r="A48" s="2"/>
      <c r="B48" s="2"/>
      <c r="C48" s="2"/>
    </row>
    <row r="49" ht="15.75" customHeight="1">
      <c r="A49" s="2"/>
      <c r="B49" s="2"/>
      <c r="C49" s="2"/>
    </row>
    <row r="50" ht="15.75" customHeight="1">
      <c r="A50" s="2"/>
      <c r="B50" s="2"/>
      <c r="C50" s="2"/>
    </row>
    <row r="51" ht="15.75" customHeight="1">
      <c r="A51" s="2"/>
      <c r="B51" s="2"/>
      <c r="C51" s="2"/>
    </row>
    <row r="52" ht="15.75" customHeight="1">
      <c r="A52" s="2"/>
      <c r="B52" s="2"/>
      <c r="C52" s="2"/>
    </row>
    <row r="53" ht="15.75" customHeight="1">
      <c r="A53" s="2"/>
      <c r="B53" s="2"/>
      <c r="C53" s="2"/>
    </row>
    <row r="54" ht="15.75" customHeight="1">
      <c r="A54" s="2"/>
      <c r="B54" s="2"/>
      <c r="C54" s="2"/>
    </row>
    <row r="55" ht="15.75" customHeight="1">
      <c r="A55" s="2"/>
      <c r="B55" s="2"/>
      <c r="C55" s="2"/>
    </row>
    <row r="56" ht="15.75" customHeight="1">
      <c r="A56" s="2"/>
      <c r="B56" s="2"/>
      <c r="C56" s="2"/>
    </row>
    <row r="57" ht="15.75" customHeight="1">
      <c r="A57" s="2"/>
      <c r="B57" s="2"/>
      <c r="C57" s="2"/>
    </row>
    <row r="58" ht="15.75" customHeight="1">
      <c r="A58" s="2"/>
      <c r="B58" s="2"/>
      <c r="C58" s="2"/>
    </row>
    <row r="59" ht="15.75" customHeight="1">
      <c r="A59" s="2"/>
      <c r="B59" s="2"/>
      <c r="C59" s="2"/>
    </row>
    <row r="60" ht="15.75" customHeight="1">
      <c r="A60" s="2"/>
      <c r="B60" s="2"/>
      <c r="C60" s="2"/>
    </row>
    <row r="61" ht="15.75" customHeight="1">
      <c r="A61" s="2"/>
      <c r="B61" s="2"/>
      <c r="C61" s="2"/>
    </row>
    <row r="62" ht="15.75" customHeight="1">
      <c r="A62" s="2"/>
      <c r="B62" s="2"/>
      <c r="C62" s="2"/>
    </row>
    <row r="63" ht="15.75" customHeight="1">
      <c r="A63" s="2"/>
      <c r="B63" s="2"/>
      <c r="C63" s="2"/>
    </row>
    <row r="64" ht="15.75" customHeight="1">
      <c r="A64" s="2"/>
      <c r="B64" s="2"/>
      <c r="C64" s="2"/>
    </row>
    <row r="65" ht="15.75" customHeight="1">
      <c r="A65" s="2"/>
      <c r="B65" s="2"/>
      <c r="C65" s="2"/>
    </row>
    <row r="66" ht="15.75" customHeight="1">
      <c r="A66" s="2"/>
      <c r="B66" s="2"/>
      <c r="C66" s="2"/>
    </row>
    <row r="67" ht="15.75" customHeight="1">
      <c r="A67" s="2"/>
      <c r="B67" s="2"/>
      <c r="C67" s="2"/>
    </row>
    <row r="68" ht="15.75" customHeight="1">
      <c r="A68" s="2"/>
      <c r="B68" s="2"/>
      <c r="C68" s="2"/>
    </row>
    <row r="69" ht="15.75" customHeight="1">
      <c r="A69" s="2"/>
      <c r="B69" s="2"/>
      <c r="C69" s="2"/>
    </row>
    <row r="70" ht="15.75" customHeight="1">
      <c r="A70" s="2"/>
      <c r="B70" s="2"/>
      <c r="C70" s="2"/>
    </row>
    <row r="71" ht="15.75" customHeight="1">
      <c r="A71" s="2"/>
      <c r="B71" s="2"/>
      <c r="C71" s="2"/>
    </row>
    <row r="72" ht="15.75" customHeight="1">
      <c r="A72" s="2"/>
      <c r="B72" s="2"/>
      <c r="C72" s="2"/>
    </row>
    <row r="73" ht="15.75" customHeight="1">
      <c r="A73" s="2"/>
      <c r="B73" s="2"/>
      <c r="C73" s="2"/>
    </row>
    <row r="74" ht="15.75" customHeight="1">
      <c r="A74" s="2"/>
      <c r="B74" s="2"/>
      <c r="C74" s="2"/>
    </row>
    <row r="75" ht="15.75" customHeight="1">
      <c r="A75" s="2"/>
      <c r="B75" s="2"/>
      <c r="C75" s="2"/>
    </row>
    <row r="76" ht="15.75" customHeight="1">
      <c r="A76" s="2"/>
      <c r="B76" s="2"/>
      <c r="C76" s="2"/>
    </row>
    <row r="77" ht="15.75" customHeight="1">
      <c r="A77" s="2"/>
      <c r="B77" s="2"/>
      <c r="C77" s="2"/>
    </row>
    <row r="78" ht="15.75" customHeight="1">
      <c r="A78" s="2"/>
      <c r="B78" s="2"/>
      <c r="C78" s="2"/>
    </row>
    <row r="79" ht="15.75" customHeight="1">
      <c r="A79" s="2"/>
      <c r="B79" s="2"/>
      <c r="C79" s="2"/>
    </row>
    <row r="80" ht="15.75" customHeight="1">
      <c r="A80" s="2"/>
      <c r="B80" s="2"/>
      <c r="C80" s="2"/>
    </row>
    <row r="81" ht="15.75" customHeight="1">
      <c r="A81" s="2"/>
      <c r="B81" s="2"/>
      <c r="C81" s="2"/>
    </row>
    <row r="82" ht="15.75" customHeight="1">
      <c r="A82" s="2"/>
      <c r="B82" s="2"/>
      <c r="C82" s="2"/>
    </row>
    <row r="83" ht="15.75" customHeight="1">
      <c r="A83" s="2"/>
      <c r="B83" s="2"/>
      <c r="C83" s="2"/>
    </row>
    <row r="84" ht="15.75" customHeight="1">
      <c r="A84" s="2"/>
      <c r="B84" s="2"/>
      <c r="C84" s="2"/>
    </row>
    <row r="85" ht="15.75" customHeight="1">
      <c r="A85" s="2"/>
      <c r="B85" s="2"/>
      <c r="C85" s="2"/>
    </row>
    <row r="86" ht="15.75" customHeight="1">
      <c r="A86" s="2"/>
      <c r="B86" s="2"/>
      <c r="C86" s="2"/>
    </row>
    <row r="87" ht="15.75" customHeight="1">
      <c r="A87" s="2"/>
      <c r="B87" s="2"/>
      <c r="C87" s="2"/>
    </row>
    <row r="88" ht="15.75" customHeight="1">
      <c r="A88" s="2"/>
      <c r="B88" s="2"/>
      <c r="C88" s="2"/>
    </row>
    <row r="89" ht="15.75" customHeight="1">
      <c r="A89" s="2"/>
      <c r="B89" s="2"/>
      <c r="C89" s="2"/>
    </row>
    <row r="90" ht="15.75" customHeight="1">
      <c r="A90" s="2"/>
      <c r="B90" s="2"/>
      <c r="C90" s="2"/>
    </row>
    <row r="91" ht="15.75" customHeight="1">
      <c r="A91" s="2"/>
      <c r="B91" s="2"/>
      <c r="C91" s="2"/>
    </row>
    <row r="92" ht="15.75" customHeight="1">
      <c r="A92" s="2"/>
      <c r="B92" s="2"/>
      <c r="C92" s="2"/>
    </row>
    <row r="93" ht="15.75" customHeight="1">
      <c r="A93" s="2"/>
      <c r="B93" s="2"/>
      <c r="C93" s="2"/>
    </row>
    <row r="94" ht="15.75" customHeight="1">
      <c r="A94" s="2"/>
      <c r="B94" s="2"/>
      <c r="C94" s="2"/>
    </row>
    <row r="95" ht="15.75" customHeight="1">
      <c r="A95" s="2"/>
      <c r="B95" s="2"/>
      <c r="C95" s="2"/>
    </row>
    <row r="96" ht="15.75" customHeight="1">
      <c r="A96" s="2"/>
      <c r="B96" s="2"/>
      <c r="C96" s="2"/>
    </row>
    <row r="97" ht="15.75" customHeight="1">
      <c r="A97" s="2"/>
      <c r="B97" s="2"/>
      <c r="C97" s="2"/>
    </row>
    <row r="98" ht="15.75" customHeight="1">
      <c r="A98" s="2"/>
      <c r="B98" s="2"/>
      <c r="C98" s="2"/>
    </row>
    <row r="99" ht="15.75" customHeight="1">
      <c r="A99" s="2"/>
      <c r="B99" s="2"/>
      <c r="C99" s="2"/>
    </row>
    <row r="100" ht="15.75" customHeight="1">
      <c r="A100" s="2"/>
      <c r="B100" s="2"/>
      <c r="C100" s="2"/>
    </row>
    <row r="101" ht="15.75" customHeight="1">
      <c r="A101" s="2"/>
      <c r="B101" s="2"/>
      <c r="C101" s="2"/>
    </row>
    <row r="102" ht="15.75" customHeight="1">
      <c r="A102" s="2"/>
      <c r="B102" s="2"/>
      <c r="C102" s="2"/>
    </row>
    <row r="103" ht="15.75" customHeight="1">
      <c r="A103" s="2"/>
      <c r="B103" s="2"/>
      <c r="C103" s="2"/>
    </row>
    <row r="104" ht="15.75" customHeight="1">
      <c r="A104" s="2"/>
      <c r="B104" s="2"/>
      <c r="C104" s="2"/>
    </row>
    <row r="105" ht="15.75" customHeight="1">
      <c r="A105" s="2"/>
      <c r="B105" s="2"/>
      <c r="C105" s="2"/>
    </row>
    <row r="106" ht="15.75" customHeight="1">
      <c r="A106" s="2"/>
      <c r="B106" s="2"/>
      <c r="C106" s="2"/>
    </row>
    <row r="107" ht="15.75" customHeight="1">
      <c r="A107" s="2"/>
      <c r="B107" s="2"/>
      <c r="C107" s="2"/>
    </row>
    <row r="108" ht="15.75" customHeight="1">
      <c r="A108" s="2"/>
      <c r="B108" s="2"/>
      <c r="C108" s="2"/>
    </row>
    <row r="109" ht="15.75" customHeight="1">
      <c r="A109" s="2"/>
      <c r="B109" s="2"/>
      <c r="C109" s="2"/>
    </row>
    <row r="110" ht="15.75" customHeight="1">
      <c r="A110" s="2"/>
      <c r="B110" s="2"/>
      <c r="C110" s="2"/>
    </row>
    <row r="111" ht="15.75" customHeight="1">
      <c r="A111" s="2"/>
      <c r="B111" s="2"/>
      <c r="C111" s="2"/>
    </row>
    <row r="112" ht="15.75" customHeight="1">
      <c r="A112" s="2"/>
      <c r="B112" s="2"/>
      <c r="C112" s="2"/>
    </row>
    <row r="113" ht="15.75" customHeight="1">
      <c r="A113" s="2"/>
      <c r="B113" s="2"/>
      <c r="C113" s="2"/>
    </row>
    <row r="114" ht="15.75" customHeight="1">
      <c r="A114" s="2"/>
      <c r="B114" s="2"/>
      <c r="C114" s="2"/>
    </row>
    <row r="115" ht="15.75" customHeight="1">
      <c r="A115" s="2"/>
      <c r="B115" s="2"/>
      <c r="C115" s="2"/>
    </row>
    <row r="116" ht="15.75" customHeight="1">
      <c r="A116" s="2"/>
      <c r="B116" s="2"/>
      <c r="C116" s="2"/>
    </row>
    <row r="117" ht="15.75" customHeight="1">
      <c r="A117" s="2"/>
      <c r="B117" s="2"/>
      <c r="C117" s="2"/>
    </row>
    <row r="118" ht="15.75" customHeight="1">
      <c r="A118" s="2"/>
      <c r="B118" s="2"/>
      <c r="C118" s="2"/>
    </row>
    <row r="119" ht="15.75" customHeight="1">
      <c r="A119" s="2"/>
      <c r="B119" s="2"/>
      <c r="C119" s="2"/>
    </row>
    <row r="120" ht="15.75" customHeight="1">
      <c r="A120" s="2"/>
      <c r="B120" s="2"/>
      <c r="C120" s="2"/>
    </row>
    <row r="121" ht="15.75" customHeight="1">
      <c r="A121" s="2"/>
      <c r="B121" s="2"/>
      <c r="C121" s="2"/>
    </row>
    <row r="122" ht="15.75" customHeight="1">
      <c r="A122" s="2"/>
      <c r="B122" s="2"/>
      <c r="C122" s="2"/>
    </row>
    <row r="123" ht="15.75" customHeight="1">
      <c r="A123" s="2"/>
      <c r="B123" s="2"/>
      <c r="C123" s="2"/>
    </row>
    <row r="124" ht="15.75" customHeight="1">
      <c r="A124" s="2"/>
      <c r="B124" s="2"/>
      <c r="C124" s="2"/>
    </row>
    <row r="125" ht="15.75" customHeight="1">
      <c r="A125" s="2"/>
      <c r="B125" s="2"/>
      <c r="C125" s="2"/>
    </row>
    <row r="126" ht="15.75" customHeight="1">
      <c r="A126" s="2"/>
      <c r="B126" s="2"/>
      <c r="C126" s="2"/>
    </row>
    <row r="127" ht="15.75" customHeight="1">
      <c r="A127" s="2"/>
      <c r="B127" s="2"/>
      <c r="C127" s="2"/>
    </row>
    <row r="128" ht="15.75" customHeight="1">
      <c r="A128" s="2"/>
      <c r="B128" s="2"/>
      <c r="C128" s="2"/>
    </row>
    <row r="129" ht="15.75" customHeight="1">
      <c r="A129" s="2"/>
      <c r="B129" s="2"/>
      <c r="C129" s="2"/>
    </row>
    <row r="130" ht="15.75" customHeight="1">
      <c r="A130" s="2"/>
      <c r="B130" s="2"/>
      <c r="C130" s="2"/>
    </row>
    <row r="131" ht="15.75" customHeight="1">
      <c r="A131" s="2"/>
      <c r="B131" s="2"/>
      <c r="C131" s="2"/>
    </row>
    <row r="132" ht="15.75" customHeight="1">
      <c r="A132" s="2"/>
      <c r="B132" s="2"/>
      <c r="C132" s="2"/>
    </row>
    <row r="133" ht="15.75" customHeight="1">
      <c r="A133" s="2"/>
      <c r="B133" s="2"/>
      <c r="C133" s="2"/>
    </row>
    <row r="134" ht="15.75" customHeight="1">
      <c r="A134" s="2"/>
      <c r="B134" s="2"/>
      <c r="C134" s="2"/>
    </row>
    <row r="135" ht="15.75" customHeight="1">
      <c r="A135" s="2"/>
      <c r="B135" s="2"/>
      <c r="C135" s="2"/>
    </row>
    <row r="136" ht="15.75" customHeight="1">
      <c r="A136" s="2"/>
      <c r="B136" s="2"/>
      <c r="C136" s="2"/>
    </row>
    <row r="137" ht="15.75" customHeight="1">
      <c r="A137" s="2"/>
      <c r="B137" s="2"/>
      <c r="C137" s="2"/>
    </row>
    <row r="138" ht="15.75" customHeight="1">
      <c r="A138" s="2"/>
      <c r="B138" s="2"/>
      <c r="C138" s="2"/>
    </row>
    <row r="139" ht="15.75" customHeight="1">
      <c r="A139" s="2"/>
      <c r="B139" s="2"/>
      <c r="C139" s="2"/>
    </row>
    <row r="140" ht="15.75" customHeight="1">
      <c r="A140" s="2"/>
      <c r="B140" s="2"/>
      <c r="C140" s="2"/>
    </row>
    <row r="141" ht="15.75" customHeight="1">
      <c r="A141" s="2"/>
      <c r="B141" s="2"/>
      <c r="C141" s="2"/>
    </row>
    <row r="142" ht="15.75" customHeight="1">
      <c r="A142" s="2"/>
      <c r="B142" s="2"/>
      <c r="C142" s="2"/>
    </row>
    <row r="143" ht="15.75" customHeight="1">
      <c r="A143" s="2"/>
      <c r="B143" s="2"/>
      <c r="C143" s="2"/>
    </row>
    <row r="144" ht="15.75" customHeight="1">
      <c r="A144" s="2"/>
      <c r="B144" s="2"/>
      <c r="C144" s="2"/>
    </row>
    <row r="145" ht="15.75" customHeight="1">
      <c r="A145" s="2"/>
      <c r="B145" s="2"/>
      <c r="C145" s="2"/>
    </row>
    <row r="146" ht="15.75" customHeight="1">
      <c r="A146" s="2"/>
      <c r="B146" s="2"/>
      <c r="C146" s="2"/>
    </row>
    <row r="147" ht="15.75" customHeight="1">
      <c r="A147" s="2"/>
      <c r="B147" s="2"/>
      <c r="C147" s="2"/>
    </row>
    <row r="148" ht="15.75" customHeight="1">
      <c r="A148" s="2"/>
      <c r="B148" s="2"/>
      <c r="C148" s="2"/>
    </row>
    <row r="149" ht="15.75" customHeight="1">
      <c r="A149" s="2"/>
      <c r="B149" s="2"/>
      <c r="C149" s="2"/>
    </row>
    <row r="150" ht="15.75" customHeight="1">
      <c r="A150" s="2"/>
      <c r="B150" s="2"/>
      <c r="C150" s="2"/>
    </row>
    <row r="151" ht="15.75" customHeight="1">
      <c r="A151" s="2"/>
      <c r="B151" s="2"/>
      <c r="C151" s="2"/>
    </row>
    <row r="152" ht="15.75" customHeight="1">
      <c r="A152" s="2"/>
      <c r="B152" s="2"/>
      <c r="C152" s="2"/>
    </row>
    <row r="153" ht="15.75" customHeight="1">
      <c r="A153" s="2"/>
      <c r="B153" s="2"/>
      <c r="C153" s="2"/>
    </row>
    <row r="154" ht="15.75" customHeight="1">
      <c r="A154" s="2"/>
      <c r="B154" s="2"/>
      <c r="C154" s="2"/>
    </row>
    <row r="155" ht="15.75" customHeight="1">
      <c r="A155" s="2"/>
      <c r="B155" s="2"/>
      <c r="C155" s="2"/>
    </row>
    <row r="156" ht="15.75" customHeight="1">
      <c r="A156" s="2"/>
      <c r="B156" s="2"/>
      <c r="C156" s="2"/>
    </row>
    <row r="157" ht="15.75" customHeight="1">
      <c r="A157" s="2"/>
      <c r="B157" s="2"/>
      <c r="C157" s="2"/>
    </row>
    <row r="158" ht="15.75" customHeight="1">
      <c r="A158" s="2"/>
      <c r="B158" s="2"/>
      <c r="C158" s="2"/>
    </row>
    <row r="159" ht="15.75" customHeight="1">
      <c r="A159" s="2"/>
      <c r="B159" s="2"/>
      <c r="C159" s="2"/>
    </row>
    <row r="160" ht="15.75" customHeight="1">
      <c r="A160" s="2"/>
      <c r="B160" s="2"/>
      <c r="C160" s="2"/>
    </row>
    <row r="161" ht="15.75" customHeight="1">
      <c r="A161" s="2"/>
      <c r="B161" s="2"/>
      <c r="C161" s="2"/>
    </row>
    <row r="162" ht="15.75" customHeight="1">
      <c r="A162" s="2"/>
      <c r="B162" s="2"/>
      <c r="C162" s="2"/>
    </row>
    <row r="163" ht="15.75" customHeight="1">
      <c r="A163" s="2"/>
      <c r="B163" s="2"/>
      <c r="C163" s="2"/>
    </row>
    <row r="164" ht="15.75" customHeight="1">
      <c r="A164" s="2"/>
      <c r="B164" s="2"/>
      <c r="C164" s="2"/>
    </row>
    <row r="165" ht="15.75" customHeight="1">
      <c r="A165" s="2"/>
      <c r="B165" s="2"/>
      <c r="C165" s="2"/>
    </row>
    <row r="166" ht="15.75" customHeight="1">
      <c r="A166" s="2"/>
      <c r="B166" s="2"/>
      <c r="C166" s="2"/>
    </row>
    <row r="167" ht="15.75" customHeight="1">
      <c r="A167" s="2"/>
      <c r="B167" s="2"/>
      <c r="C167" s="2"/>
    </row>
    <row r="168" ht="15.75" customHeight="1">
      <c r="A168" s="2"/>
      <c r="B168" s="2"/>
      <c r="C168" s="2"/>
    </row>
    <row r="169" ht="15.75" customHeight="1">
      <c r="A169" s="2"/>
      <c r="B169" s="2"/>
      <c r="C169" s="2"/>
    </row>
    <row r="170" ht="15.75" customHeight="1">
      <c r="A170" s="2"/>
      <c r="B170" s="2"/>
      <c r="C170" s="2"/>
    </row>
    <row r="171" ht="15.75" customHeight="1">
      <c r="A171" s="2"/>
      <c r="B171" s="2"/>
      <c r="C171" s="2"/>
    </row>
    <row r="172" ht="15.75" customHeight="1">
      <c r="A172" s="2"/>
      <c r="B172" s="2"/>
      <c r="C172" s="2"/>
    </row>
    <row r="173" ht="15.75" customHeight="1">
      <c r="A173" s="2"/>
      <c r="B173" s="2"/>
      <c r="C173" s="2"/>
    </row>
    <row r="174" ht="15.75" customHeight="1">
      <c r="A174" s="2"/>
      <c r="B174" s="2"/>
      <c r="C174" s="2"/>
    </row>
    <row r="175" ht="15.75" customHeight="1">
      <c r="A175" s="2"/>
      <c r="B175" s="2"/>
      <c r="C175" s="2"/>
    </row>
    <row r="176" ht="15.75" customHeight="1">
      <c r="A176" s="2"/>
      <c r="B176" s="2"/>
      <c r="C176" s="2"/>
    </row>
    <row r="177" ht="15.75" customHeight="1">
      <c r="A177" s="2"/>
      <c r="B177" s="2"/>
      <c r="C177" s="2"/>
    </row>
    <row r="178" ht="15.75" customHeight="1">
      <c r="A178" s="2"/>
      <c r="B178" s="2"/>
      <c r="C178" s="2"/>
    </row>
    <row r="179" ht="15.75" customHeight="1">
      <c r="A179" s="2"/>
      <c r="B179" s="2"/>
      <c r="C179" s="2"/>
    </row>
    <row r="180" ht="15.75" customHeight="1">
      <c r="A180" s="2"/>
      <c r="B180" s="2"/>
      <c r="C180" s="2"/>
    </row>
    <row r="181" ht="15.75" customHeight="1">
      <c r="A181" s="2"/>
      <c r="B181" s="2"/>
      <c r="C181" s="2"/>
    </row>
    <row r="182" ht="15.75" customHeight="1">
      <c r="A182" s="2"/>
      <c r="B182" s="2"/>
      <c r="C182" s="2"/>
    </row>
    <row r="183" ht="15.75" customHeight="1">
      <c r="A183" s="2"/>
      <c r="B183" s="2"/>
      <c r="C183" s="2"/>
    </row>
    <row r="184" ht="15.75" customHeight="1">
      <c r="A184" s="2"/>
      <c r="B184" s="2"/>
      <c r="C184" s="2"/>
    </row>
    <row r="185" ht="15.75" customHeight="1">
      <c r="A185" s="2"/>
      <c r="B185" s="2"/>
      <c r="C185" s="2"/>
    </row>
    <row r="186" ht="15.75" customHeight="1">
      <c r="A186" s="2"/>
      <c r="B186" s="2"/>
      <c r="C186" s="2"/>
    </row>
    <row r="187" ht="15.75" customHeight="1">
      <c r="A187" s="2"/>
      <c r="B187" s="2"/>
      <c r="C187" s="2"/>
    </row>
    <row r="188" ht="15.75" customHeight="1">
      <c r="A188" s="2"/>
      <c r="B188" s="2"/>
      <c r="C188" s="2"/>
    </row>
    <row r="189" ht="15.75" customHeight="1">
      <c r="A189" s="2"/>
      <c r="B189" s="2"/>
      <c r="C189" s="2"/>
    </row>
    <row r="190" ht="15.75" customHeight="1">
      <c r="A190" s="2"/>
      <c r="B190" s="2"/>
      <c r="C190" s="2"/>
    </row>
    <row r="191" ht="15.75" customHeight="1">
      <c r="A191" s="2"/>
      <c r="B191" s="2"/>
      <c r="C191" s="2"/>
    </row>
    <row r="192" ht="15.75" customHeight="1">
      <c r="A192" s="2"/>
      <c r="B192" s="2"/>
      <c r="C192" s="2"/>
    </row>
    <row r="193" ht="15.75" customHeight="1">
      <c r="A193" s="2"/>
      <c r="B193" s="2"/>
      <c r="C193" s="2"/>
    </row>
    <row r="194" ht="15.75" customHeight="1">
      <c r="A194" s="2"/>
      <c r="B194" s="2"/>
      <c r="C194" s="2"/>
    </row>
    <row r="195" ht="15.75" customHeight="1">
      <c r="A195" s="2"/>
      <c r="B195" s="2"/>
      <c r="C195" s="2"/>
    </row>
    <row r="196" ht="15.75" customHeight="1">
      <c r="A196" s="2"/>
      <c r="B196" s="2"/>
      <c r="C196" s="2"/>
    </row>
    <row r="197" ht="15.75" customHeight="1">
      <c r="A197" s="2"/>
      <c r="B197" s="2"/>
      <c r="C197" s="2"/>
    </row>
    <row r="198" ht="15.75" customHeight="1">
      <c r="A198" s="2"/>
      <c r="B198" s="2"/>
      <c r="C198" s="2"/>
    </row>
    <row r="199" ht="15.75" customHeight="1">
      <c r="A199" s="2"/>
      <c r="B199" s="2"/>
      <c r="C199" s="2"/>
    </row>
    <row r="200" ht="15.75" customHeight="1">
      <c r="A200" s="2"/>
      <c r="B200" s="2"/>
      <c r="C200" s="2"/>
    </row>
    <row r="201" ht="15.75" customHeight="1">
      <c r="A201" s="2"/>
      <c r="B201" s="2"/>
      <c r="C201" s="2"/>
    </row>
    <row r="202" ht="15.75" customHeight="1">
      <c r="A202" s="2"/>
      <c r="B202" s="2"/>
      <c r="C202" s="2"/>
    </row>
    <row r="203" ht="15.75" customHeight="1">
      <c r="A203" s="2"/>
      <c r="B203" s="2"/>
      <c r="C203" s="2"/>
    </row>
    <row r="204" ht="15.75" customHeight="1">
      <c r="A204" s="2"/>
      <c r="B204" s="2"/>
      <c r="C204" s="2"/>
    </row>
    <row r="205" ht="15.75" customHeight="1">
      <c r="A205" s="2"/>
      <c r="B205" s="2"/>
      <c r="C205" s="2"/>
    </row>
    <row r="206" ht="15.75" customHeight="1">
      <c r="A206" s="2"/>
      <c r="B206" s="2"/>
      <c r="C206" s="2"/>
    </row>
    <row r="207" ht="15.75" customHeight="1">
      <c r="A207" s="2"/>
      <c r="B207" s="2"/>
      <c r="C207" s="2"/>
    </row>
    <row r="208" ht="15.75" customHeight="1">
      <c r="A208" s="2"/>
      <c r="B208" s="2"/>
      <c r="C208" s="2"/>
    </row>
    <row r="209" ht="15.75" customHeight="1">
      <c r="A209" s="2"/>
      <c r="B209" s="2"/>
      <c r="C209" s="2"/>
    </row>
    <row r="210" ht="15.75" customHeight="1">
      <c r="A210" s="2"/>
      <c r="B210" s="2"/>
      <c r="C210" s="2"/>
    </row>
    <row r="211" ht="15.75" customHeight="1">
      <c r="A211" s="2"/>
      <c r="B211" s="2"/>
      <c r="C211" s="2"/>
    </row>
    <row r="212" ht="15.75" customHeight="1">
      <c r="A212" s="2"/>
      <c r="B212" s="2"/>
      <c r="C212" s="2"/>
    </row>
    <row r="213" ht="15.75" customHeight="1">
      <c r="A213" s="2"/>
      <c r="B213" s="2"/>
      <c r="C213" s="2"/>
    </row>
    <row r="214" ht="15.75" customHeight="1">
      <c r="A214" s="2"/>
      <c r="B214" s="2"/>
      <c r="C214" s="2"/>
    </row>
    <row r="215" ht="15.75" customHeight="1">
      <c r="A215" s="2"/>
      <c r="B215" s="2"/>
      <c r="C215" s="2"/>
    </row>
    <row r="216" ht="15.75" customHeight="1">
      <c r="A216" s="2"/>
      <c r="B216" s="2"/>
      <c r="C216" s="2"/>
    </row>
    <row r="217" ht="15.75" customHeight="1">
      <c r="A217" s="2"/>
      <c r="B217" s="2"/>
      <c r="C217" s="2"/>
    </row>
    <row r="218" ht="15.75" customHeight="1">
      <c r="A218" s="2"/>
      <c r="B218" s="2"/>
      <c r="C218" s="2"/>
    </row>
    <row r="219" ht="15.75" customHeight="1">
      <c r="A219" s="2"/>
      <c r="B219" s="2"/>
      <c r="C219" s="2"/>
    </row>
    <row r="220" ht="15.75" customHeight="1">
      <c r="A220" s="2"/>
      <c r="B220" s="2"/>
      <c r="C220" s="2"/>
    </row>
    <row r="221" ht="15.75" customHeight="1">
      <c r="A221" s="2"/>
      <c r="B221" s="2"/>
      <c r="C221" s="2"/>
    </row>
    <row r="222" ht="15.75" customHeight="1">
      <c r="A222" s="2"/>
      <c r="B222" s="2"/>
      <c r="C222" s="2"/>
    </row>
    <row r="223" ht="15.75" customHeight="1">
      <c r="A223" s="2"/>
      <c r="B223" s="2"/>
      <c r="C223" s="2"/>
    </row>
    <row r="224" ht="15.75" customHeight="1">
      <c r="A224" s="2"/>
      <c r="B224" s="2"/>
      <c r="C224" s="2"/>
    </row>
    <row r="225" ht="15.75" customHeight="1">
      <c r="A225" s="2"/>
      <c r="B225" s="2"/>
      <c r="C225" s="2"/>
    </row>
    <row r="226" ht="15.75" customHeight="1">
      <c r="A226" s="2"/>
      <c r="B226" s="2"/>
      <c r="C226" s="2"/>
    </row>
    <row r="227" ht="15.75" customHeight="1">
      <c r="A227" s="2"/>
      <c r="B227" s="2"/>
      <c r="C227" s="2"/>
    </row>
    <row r="228" ht="15.75" customHeight="1">
      <c r="A228" s="2"/>
      <c r="B228" s="2"/>
      <c r="C228" s="2"/>
    </row>
    <row r="229" ht="15.75" customHeight="1">
      <c r="A229" s="2"/>
      <c r="B229" s="2"/>
      <c r="C229" s="2"/>
    </row>
    <row r="230" ht="15.75" customHeight="1">
      <c r="A230" s="2"/>
      <c r="B230" s="2"/>
      <c r="C230" s="2"/>
    </row>
    <row r="231" ht="15.75" customHeight="1">
      <c r="A231" s="2"/>
      <c r="B231" s="2"/>
      <c r="C231" s="2"/>
    </row>
    <row r="232" ht="15.75" customHeight="1">
      <c r="A232" s="2"/>
      <c r="B232" s="2"/>
      <c r="C232" s="2"/>
    </row>
    <row r="233" ht="15.75" customHeight="1">
      <c r="A233" s="2"/>
      <c r="B233" s="2"/>
      <c r="C233" s="2"/>
    </row>
    <row r="234" ht="15.75" customHeight="1">
      <c r="A234" s="2"/>
      <c r="B234" s="2"/>
      <c r="C234" s="2"/>
    </row>
    <row r="235" ht="15.75" customHeight="1">
      <c r="A235" s="2"/>
      <c r="B235" s="2"/>
      <c r="C235" s="2"/>
    </row>
    <row r="236" ht="15.75" customHeight="1">
      <c r="A236" s="2"/>
      <c r="B236" s="2"/>
      <c r="C236" s="2"/>
    </row>
    <row r="237" ht="15.75" customHeight="1">
      <c r="A237" s="2"/>
      <c r="B237" s="2"/>
      <c r="C237" s="2"/>
    </row>
    <row r="238" ht="15.75" customHeight="1">
      <c r="A238" s="2"/>
      <c r="B238" s="2"/>
      <c r="C238" s="2"/>
    </row>
    <row r="239" ht="15.75" customHeight="1">
      <c r="A239" s="2"/>
      <c r="B239" s="2"/>
      <c r="C239" s="2"/>
    </row>
    <row r="240" ht="15.75" customHeight="1">
      <c r="A240" s="2"/>
      <c r="B240" s="2"/>
      <c r="C240" s="2"/>
    </row>
    <row r="241" ht="15.75" customHeight="1">
      <c r="A241" s="2"/>
      <c r="B241" s="2"/>
      <c r="C241" s="2"/>
    </row>
    <row r="242" ht="15.75" customHeight="1">
      <c r="A242" s="2"/>
      <c r="B242" s="2"/>
      <c r="C242" s="2"/>
    </row>
    <row r="243" ht="15.75" customHeight="1">
      <c r="A243" s="2"/>
      <c r="B243" s="2"/>
      <c r="C243" s="2"/>
    </row>
    <row r="244" ht="15.75" customHeight="1">
      <c r="A244" s="2"/>
      <c r="B244" s="2"/>
      <c r="C244" s="2"/>
    </row>
    <row r="245" ht="15.75" customHeight="1">
      <c r="A245" s="2"/>
      <c r="B245" s="2"/>
      <c r="C245" s="2"/>
    </row>
    <row r="246" ht="15.75" customHeight="1">
      <c r="A246" s="2"/>
      <c r="B246" s="2"/>
      <c r="C246" s="2"/>
    </row>
    <row r="247" ht="15.75" customHeight="1">
      <c r="A247" s="2"/>
      <c r="B247" s="2"/>
      <c r="C247" s="2"/>
    </row>
    <row r="248" ht="15.75" customHeight="1">
      <c r="A248" s="2"/>
      <c r="B248" s="2"/>
      <c r="C248" s="2"/>
    </row>
    <row r="249" ht="15.75" customHeight="1">
      <c r="A249" s="2"/>
      <c r="B249" s="2"/>
      <c r="C249" s="2"/>
    </row>
    <row r="250" ht="15.75" customHeight="1">
      <c r="A250" s="2"/>
      <c r="B250" s="2"/>
      <c r="C250" s="2"/>
    </row>
    <row r="251" ht="15.75" customHeight="1">
      <c r="A251" s="2"/>
      <c r="B251" s="2"/>
      <c r="C251" s="2"/>
    </row>
    <row r="252" ht="15.75" customHeight="1">
      <c r="A252" s="2"/>
      <c r="B252" s="2"/>
      <c r="C252" s="2"/>
    </row>
    <row r="253" ht="15.75" customHeight="1">
      <c r="A253" s="2"/>
      <c r="B253" s="2"/>
      <c r="C253" s="2"/>
    </row>
    <row r="254" ht="15.75" customHeight="1">
      <c r="A254" s="2"/>
      <c r="B254" s="2"/>
      <c r="C254" s="2"/>
    </row>
    <row r="255" ht="15.75" customHeight="1">
      <c r="A255" s="2"/>
      <c r="B255" s="2"/>
      <c r="C255" s="2"/>
    </row>
    <row r="256" ht="15.75" customHeight="1">
      <c r="A256" s="2"/>
      <c r="B256" s="2"/>
      <c r="C256" s="2"/>
    </row>
    <row r="257" ht="15.75" customHeight="1">
      <c r="A257" s="2"/>
      <c r="B257" s="2"/>
      <c r="C257" s="2"/>
    </row>
    <row r="258" ht="15.75" customHeight="1">
      <c r="A258" s="2"/>
      <c r="B258" s="2"/>
      <c r="C258" s="2"/>
    </row>
    <row r="259" ht="15.75" customHeight="1">
      <c r="A259" s="2"/>
      <c r="B259" s="2"/>
      <c r="C259" s="2"/>
    </row>
    <row r="260" ht="15.75" customHeight="1">
      <c r="A260" s="2"/>
      <c r="B260" s="2"/>
      <c r="C260" s="2"/>
    </row>
    <row r="261" ht="15.75" customHeight="1">
      <c r="A261" s="2"/>
      <c r="B261" s="2"/>
      <c r="C261" s="2"/>
    </row>
    <row r="262" ht="15.75" customHeight="1">
      <c r="A262" s="2"/>
      <c r="B262" s="2"/>
      <c r="C262" s="2"/>
    </row>
    <row r="263" ht="15.75" customHeight="1">
      <c r="A263" s="2"/>
      <c r="B263" s="2"/>
      <c r="C263" s="2"/>
    </row>
    <row r="264" ht="15.75" customHeight="1">
      <c r="A264" s="2"/>
      <c r="B264" s="2"/>
      <c r="C264" s="2"/>
    </row>
    <row r="265" ht="15.75" customHeight="1">
      <c r="A265" s="2"/>
      <c r="B265" s="2"/>
      <c r="C265" s="2"/>
    </row>
    <row r="266" ht="15.75" customHeight="1">
      <c r="A266" s="2"/>
      <c r="B266" s="2"/>
      <c r="C266" s="2"/>
    </row>
    <row r="267" ht="15.75" customHeight="1">
      <c r="A267" s="2"/>
      <c r="B267" s="2"/>
      <c r="C267" s="2"/>
    </row>
    <row r="268" ht="15.75" customHeight="1">
      <c r="A268" s="2"/>
      <c r="B268" s="2"/>
      <c r="C268" s="2"/>
    </row>
    <row r="269" ht="15.75" customHeight="1">
      <c r="A269" s="2"/>
      <c r="B269" s="2"/>
      <c r="C269" s="2"/>
    </row>
    <row r="270" ht="15.75" customHeight="1">
      <c r="A270" s="2"/>
      <c r="B270" s="2"/>
      <c r="C270" s="2"/>
    </row>
    <row r="271" ht="15.75" customHeight="1">
      <c r="A271" s="2"/>
      <c r="B271" s="2"/>
      <c r="C271" s="2"/>
    </row>
    <row r="272" ht="15.75" customHeight="1">
      <c r="A272" s="2"/>
      <c r="B272" s="2"/>
      <c r="C272" s="2"/>
    </row>
    <row r="273" ht="15.75" customHeight="1">
      <c r="A273" s="2"/>
      <c r="B273" s="2"/>
      <c r="C273" s="2"/>
    </row>
    <row r="274" ht="15.75" customHeight="1">
      <c r="A274" s="2"/>
      <c r="B274" s="2"/>
      <c r="C274" s="2"/>
    </row>
    <row r="275" ht="15.75" customHeight="1">
      <c r="A275" s="2"/>
      <c r="B275" s="2"/>
      <c r="C275" s="2"/>
    </row>
    <row r="276" ht="15.75" customHeight="1">
      <c r="A276" s="2"/>
      <c r="B276" s="2"/>
      <c r="C276" s="2"/>
    </row>
    <row r="277" ht="15.75" customHeight="1">
      <c r="A277" s="2"/>
      <c r="B277" s="2"/>
      <c r="C277" s="2"/>
    </row>
    <row r="278" ht="15.75" customHeight="1">
      <c r="A278" s="2"/>
      <c r="B278" s="2"/>
      <c r="C278" s="2"/>
    </row>
    <row r="279" ht="15.75" customHeight="1">
      <c r="A279" s="2"/>
      <c r="B279" s="2"/>
      <c r="C279" s="2"/>
    </row>
    <row r="280" ht="15.75" customHeight="1">
      <c r="A280" s="2"/>
      <c r="B280" s="2"/>
      <c r="C280" s="2"/>
    </row>
    <row r="281" ht="15.75" customHeight="1">
      <c r="A281" s="2"/>
      <c r="B281" s="2"/>
      <c r="C281" s="2"/>
    </row>
    <row r="282" ht="15.75" customHeight="1">
      <c r="A282" s="2"/>
      <c r="B282" s="2"/>
      <c r="C282" s="2"/>
    </row>
    <row r="283" ht="15.75" customHeight="1">
      <c r="A283" s="2"/>
      <c r="B283" s="2"/>
      <c r="C283" s="2"/>
    </row>
    <row r="284" ht="15.75" customHeight="1">
      <c r="A284" s="2"/>
      <c r="B284" s="2"/>
      <c r="C284" s="2"/>
    </row>
    <row r="285" ht="15.75" customHeight="1">
      <c r="A285" s="2"/>
      <c r="B285" s="2"/>
      <c r="C285" s="2"/>
    </row>
    <row r="286" ht="15.75" customHeight="1">
      <c r="A286" s="2"/>
      <c r="B286" s="2"/>
      <c r="C286" s="2"/>
    </row>
    <row r="287" ht="15.75" customHeight="1">
      <c r="A287" s="2"/>
      <c r="B287" s="2"/>
      <c r="C287" s="2"/>
    </row>
    <row r="288" ht="15.75" customHeight="1">
      <c r="A288" s="2"/>
      <c r="B288" s="2"/>
      <c r="C288" s="2"/>
    </row>
    <row r="289" ht="15.75" customHeight="1">
      <c r="A289" s="2"/>
      <c r="B289" s="2"/>
      <c r="C289" s="2"/>
    </row>
    <row r="290" ht="15.75" customHeight="1">
      <c r="A290" s="2"/>
      <c r="B290" s="2"/>
      <c r="C290" s="2"/>
    </row>
    <row r="291" ht="15.75" customHeight="1">
      <c r="A291" s="2"/>
      <c r="B291" s="2"/>
      <c r="C291" s="2"/>
    </row>
    <row r="292" ht="15.75" customHeight="1">
      <c r="A292" s="2"/>
      <c r="B292" s="2"/>
      <c r="C292" s="2"/>
    </row>
    <row r="293" ht="15.75" customHeight="1">
      <c r="A293" s="2"/>
      <c r="B293" s="2"/>
      <c r="C293" s="2"/>
    </row>
    <row r="294" ht="15.75" customHeight="1">
      <c r="A294" s="2"/>
      <c r="B294" s="2"/>
      <c r="C294" s="2"/>
    </row>
    <row r="295" ht="15.75" customHeight="1">
      <c r="A295" s="2"/>
      <c r="B295" s="2"/>
      <c r="C295" s="2"/>
    </row>
    <row r="296" ht="15.75" customHeight="1">
      <c r="A296" s="2"/>
      <c r="B296" s="2"/>
      <c r="C296" s="2"/>
    </row>
    <row r="297" ht="15.75" customHeight="1">
      <c r="A297" s="2"/>
      <c r="B297" s="2"/>
      <c r="C297" s="2"/>
    </row>
    <row r="298" ht="15.75" customHeight="1">
      <c r="A298" s="2"/>
      <c r="B298" s="2"/>
      <c r="C298" s="2"/>
    </row>
    <row r="299" ht="15.75" customHeight="1">
      <c r="A299" s="2"/>
      <c r="B299" s="2"/>
      <c r="C299" s="2"/>
    </row>
    <row r="300" ht="15.75" customHeight="1">
      <c r="A300" s="2"/>
      <c r="B300" s="2"/>
      <c r="C300" s="2"/>
    </row>
    <row r="301" ht="15.75" customHeight="1">
      <c r="A301" s="2"/>
      <c r="B301" s="2"/>
      <c r="C301" s="2"/>
    </row>
    <row r="302" ht="15.75" customHeight="1">
      <c r="A302" s="2"/>
      <c r="B302" s="2"/>
      <c r="C302" s="2"/>
    </row>
    <row r="303" ht="15.75" customHeight="1">
      <c r="A303" s="2"/>
      <c r="B303" s="2"/>
      <c r="C303" s="2"/>
    </row>
    <row r="304" ht="15.75" customHeight="1">
      <c r="A304" s="2"/>
      <c r="B304" s="2"/>
      <c r="C304" s="2"/>
    </row>
    <row r="305" ht="15.75" customHeight="1">
      <c r="A305" s="2"/>
      <c r="B305" s="2"/>
      <c r="C305" s="2"/>
    </row>
    <row r="306" ht="15.75" customHeight="1">
      <c r="A306" s="2"/>
      <c r="B306" s="2"/>
      <c r="C306" s="2"/>
    </row>
    <row r="307" ht="15.75" customHeight="1">
      <c r="A307" s="2"/>
      <c r="B307" s="2"/>
      <c r="C307" s="2"/>
    </row>
    <row r="308" ht="15.75" customHeight="1">
      <c r="A308" s="2"/>
      <c r="B308" s="2"/>
      <c r="C308" s="2"/>
    </row>
    <row r="309" ht="15.75" customHeight="1">
      <c r="A309" s="2"/>
      <c r="B309" s="2"/>
      <c r="C309" s="2"/>
    </row>
    <row r="310" ht="15.75" customHeight="1">
      <c r="A310" s="2"/>
      <c r="B310" s="2"/>
      <c r="C310" s="2"/>
    </row>
    <row r="311" ht="15.75" customHeight="1">
      <c r="A311" s="2"/>
      <c r="B311" s="2"/>
      <c r="C311" s="2"/>
    </row>
    <row r="312" ht="15.75" customHeight="1">
      <c r="A312" s="2"/>
      <c r="B312" s="2"/>
      <c r="C312" s="2"/>
    </row>
    <row r="313" ht="15.75" customHeight="1">
      <c r="A313" s="2"/>
      <c r="B313" s="2"/>
      <c r="C313" s="2"/>
    </row>
    <row r="314" ht="15.75" customHeight="1">
      <c r="A314" s="2"/>
      <c r="B314" s="2"/>
      <c r="C314" s="2"/>
    </row>
    <row r="315" ht="15.75" customHeight="1">
      <c r="A315" s="2"/>
      <c r="B315" s="2"/>
      <c r="C315" s="2"/>
    </row>
    <row r="316" ht="15.75" customHeight="1">
      <c r="A316" s="2"/>
      <c r="B316" s="2"/>
      <c r="C316" s="2"/>
    </row>
    <row r="317" ht="15.75" customHeight="1">
      <c r="A317" s="2"/>
      <c r="B317" s="2"/>
      <c r="C317" s="2"/>
    </row>
    <row r="318" ht="15.75" customHeight="1">
      <c r="A318" s="2"/>
      <c r="B318" s="2"/>
      <c r="C318" s="2"/>
    </row>
    <row r="319" ht="15.75" customHeight="1">
      <c r="A319" s="2"/>
      <c r="B319" s="2"/>
      <c r="C319" s="2"/>
    </row>
    <row r="320" ht="15.75" customHeight="1">
      <c r="A320" s="2"/>
      <c r="B320" s="2"/>
      <c r="C320" s="2"/>
    </row>
    <row r="321" ht="15.75" customHeight="1">
      <c r="A321" s="2"/>
      <c r="B321" s="2"/>
      <c r="C321" s="2"/>
    </row>
    <row r="322" ht="15.75" customHeight="1">
      <c r="A322" s="2"/>
      <c r="B322" s="2"/>
      <c r="C322" s="2"/>
    </row>
    <row r="323" ht="15.75" customHeight="1">
      <c r="A323" s="2"/>
      <c r="B323" s="2"/>
      <c r="C323" s="2"/>
    </row>
    <row r="324" ht="15.75" customHeight="1">
      <c r="A324" s="2"/>
      <c r="B324" s="2"/>
      <c r="C324" s="2"/>
    </row>
    <row r="325" ht="15.75" customHeight="1">
      <c r="A325" s="2"/>
      <c r="B325" s="2"/>
      <c r="C325" s="2"/>
    </row>
    <row r="326" ht="15.75" customHeight="1">
      <c r="A326" s="2"/>
      <c r="B326" s="2"/>
      <c r="C326" s="2"/>
    </row>
    <row r="327" ht="15.75" customHeight="1">
      <c r="A327" s="2"/>
      <c r="B327" s="2"/>
      <c r="C327" s="2"/>
    </row>
    <row r="328" ht="15.75" customHeight="1">
      <c r="A328" s="2"/>
      <c r="B328" s="2"/>
      <c r="C328" s="2"/>
    </row>
    <row r="329" ht="15.75" customHeight="1">
      <c r="A329" s="2"/>
      <c r="B329" s="2"/>
      <c r="C329" s="2"/>
    </row>
    <row r="330" ht="15.75" customHeight="1">
      <c r="A330" s="2"/>
      <c r="B330" s="2"/>
      <c r="C330" s="2"/>
    </row>
    <row r="331" ht="15.75" customHeight="1">
      <c r="A331" s="2"/>
      <c r="B331" s="2"/>
      <c r="C331" s="2"/>
    </row>
    <row r="332" ht="15.75" customHeight="1">
      <c r="A332" s="2"/>
      <c r="B332" s="2"/>
      <c r="C332" s="2"/>
    </row>
    <row r="333" ht="15.75" customHeight="1">
      <c r="A333" s="2"/>
      <c r="B333" s="2"/>
      <c r="C333" s="2"/>
    </row>
    <row r="334" ht="15.75" customHeight="1">
      <c r="A334" s="2"/>
      <c r="B334" s="2"/>
      <c r="C334" s="2"/>
    </row>
    <row r="335" ht="15.75" customHeight="1">
      <c r="A335" s="2"/>
      <c r="B335" s="2"/>
      <c r="C335" s="2"/>
    </row>
    <row r="336" ht="15.75" customHeight="1">
      <c r="A336" s="2"/>
      <c r="B336" s="2"/>
      <c r="C336" s="2"/>
    </row>
    <row r="337" ht="15.75" customHeight="1">
      <c r="A337" s="2"/>
      <c r="B337" s="2"/>
      <c r="C337" s="2"/>
    </row>
    <row r="338" ht="15.75" customHeight="1">
      <c r="A338" s="2"/>
      <c r="B338" s="2"/>
      <c r="C338" s="2"/>
    </row>
    <row r="339" ht="15.75" customHeight="1">
      <c r="A339" s="2"/>
      <c r="B339" s="2"/>
      <c r="C339" s="2"/>
    </row>
    <row r="340" ht="15.75" customHeight="1">
      <c r="A340" s="2"/>
      <c r="B340" s="2"/>
      <c r="C340" s="2"/>
    </row>
    <row r="341" ht="15.75" customHeight="1">
      <c r="A341" s="2"/>
      <c r="B341" s="2"/>
      <c r="C341" s="2"/>
    </row>
    <row r="342" ht="15.75" customHeight="1">
      <c r="A342" s="2"/>
      <c r="B342" s="2"/>
      <c r="C342" s="2"/>
    </row>
    <row r="343" ht="15.75" customHeight="1">
      <c r="A343" s="2"/>
      <c r="B343" s="2"/>
      <c r="C343" s="2"/>
    </row>
    <row r="344" ht="15.75" customHeight="1">
      <c r="A344" s="2"/>
      <c r="B344" s="2"/>
      <c r="C344" s="2"/>
    </row>
    <row r="345" ht="15.75" customHeight="1">
      <c r="A345" s="2"/>
      <c r="B345" s="2"/>
      <c r="C345" s="2"/>
    </row>
    <row r="346" ht="15.75" customHeight="1">
      <c r="A346" s="2"/>
      <c r="B346" s="2"/>
      <c r="C346" s="2"/>
    </row>
    <row r="347" ht="15.75" customHeight="1">
      <c r="A347" s="2"/>
      <c r="B347" s="2"/>
      <c r="C347" s="2"/>
    </row>
    <row r="348" ht="15.75" customHeight="1">
      <c r="A348" s="2"/>
      <c r="B348" s="2"/>
      <c r="C348" s="2"/>
    </row>
    <row r="349" ht="15.75" customHeight="1">
      <c r="A349" s="2"/>
      <c r="B349" s="2"/>
      <c r="C349" s="2"/>
    </row>
    <row r="350" ht="15.75" customHeight="1">
      <c r="A350" s="2"/>
      <c r="B350" s="2"/>
      <c r="C350" s="2"/>
    </row>
    <row r="351" ht="15.75" customHeight="1">
      <c r="A351" s="2"/>
      <c r="B351" s="2"/>
      <c r="C351" s="2"/>
    </row>
    <row r="352" ht="15.75" customHeight="1">
      <c r="A352" s="2"/>
      <c r="B352" s="2"/>
      <c r="C352" s="2"/>
    </row>
    <row r="353" ht="15.75" customHeight="1">
      <c r="A353" s="2"/>
      <c r="B353" s="2"/>
      <c r="C353" s="2"/>
    </row>
    <row r="354" ht="15.75" customHeight="1">
      <c r="A354" s="2"/>
      <c r="B354" s="2"/>
      <c r="C354" s="2"/>
    </row>
    <row r="355" ht="15.75" customHeight="1">
      <c r="A355" s="2"/>
      <c r="B355" s="2"/>
      <c r="C355" s="2"/>
    </row>
    <row r="356" ht="15.75" customHeight="1">
      <c r="A356" s="2"/>
      <c r="B356" s="2"/>
      <c r="C356" s="2"/>
    </row>
    <row r="357" ht="15.75" customHeight="1">
      <c r="A357" s="2"/>
      <c r="B357" s="2"/>
      <c r="C357" s="2"/>
    </row>
    <row r="358" ht="15.75" customHeight="1">
      <c r="A358" s="2"/>
      <c r="B358" s="2"/>
      <c r="C358" s="2"/>
    </row>
    <row r="359" ht="15.75" customHeight="1">
      <c r="A359" s="2"/>
      <c r="B359" s="2"/>
      <c r="C359" s="2"/>
    </row>
    <row r="360" ht="15.75" customHeight="1">
      <c r="A360" s="2"/>
      <c r="B360" s="2"/>
      <c r="C360" s="2"/>
    </row>
    <row r="361" ht="15.75" customHeight="1">
      <c r="A361" s="2"/>
      <c r="B361" s="2"/>
      <c r="C361" s="2"/>
    </row>
    <row r="362" ht="15.75" customHeight="1">
      <c r="A362" s="2"/>
      <c r="B362" s="2"/>
      <c r="C362" s="2"/>
    </row>
    <row r="363" ht="15.75" customHeight="1">
      <c r="A363" s="2"/>
      <c r="B363" s="2"/>
      <c r="C363" s="2"/>
    </row>
    <row r="364" ht="15.75" customHeight="1">
      <c r="A364" s="2"/>
      <c r="B364" s="2"/>
      <c r="C364" s="2"/>
    </row>
    <row r="365" ht="15.75" customHeight="1">
      <c r="A365" s="2"/>
      <c r="B365" s="2"/>
      <c r="C365" s="2"/>
    </row>
    <row r="366" ht="15.75" customHeight="1">
      <c r="A366" s="2"/>
      <c r="B366" s="2"/>
      <c r="C366" s="2"/>
    </row>
    <row r="367" ht="15.75" customHeight="1">
      <c r="A367" s="2"/>
      <c r="B367" s="2"/>
      <c r="C367" s="2"/>
    </row>
    <row r="368" ht="15.75" customHeight="1">
      <c r="A368" s="2"/>
      <c r="B368" s="2"/>
      <c r="C368" s="2"/>
    </row>
    <row r="369" ht="15.75" customHeight="1">
      <c r="A369" s="2"/>
      <c r="B369" s="2"/>
      <c r="C369" s="2"/>
    </row>
    <row r="370" ht="15.75" customHeight="1">
      <c r="A370" s="2"/>
      <c r="B370" s="2"/>
      <c r="C370" s="2"/>
    </row>
    <row r="371" ht="15.75" customHeight="1">
      <c r="A371" s="2"/>
      <c r="B371" s="2"/>
      <c r="C371" s="2"/>
    </row>
    <row r="372" ht="15.75" customHeight="1">
      <c r="A372" s="2"/>
      <c r="B372" s="2"/>
      <c r="C372" s="2"/>
    </row>
    <row r="373" ht="15.75" customHeight="1">
      <c r="A373" s="2"/>
      <c r="B373" s="2"/>
      <c r="C373" s="2"/>
    </row>
    <row r="374" ht="15.75" customHeight="1">
      <c r="A374" s="2"/>
      <c r="B374" s="2"/>
      <c r="C374" s="2"/>
    </row>
    <row r="375" ht="15.75" customHeight="1">
      <c r="A375" s="2"/>
      <c r="B375" s="2"/>
      <c r="C375" s="2"/>
    </row>
    <row r="376" ht="15.75" customHeight="1">
      <c r="A376" s="2"/>
      <c r="B376" s="2"/>
      <c r="C376" s="2"/>
    </row>
    <row r="377" ht="15.75" customHeight="1">
      <c r="A377" s="2"/>
      <c r="B377" s="2"/>
      <c r="C377" s="2"/>
    </row>
    <row r="378" ht="15.75" customHeight="1">
      <c r="A378" s="2"/>
      <c r="B378" s="2"/>
      <c r="C378" s="2"/>
    </row>
    <row r="379" ht="15.75" customHeight="1">
      <c r="A379" s="2"/>
      <c r="B379" s="2"/>
      <c r="C379" s="2"/>
    </row>
    <row r="380" ht="15.75" customHeight="1">
      <c r="A380" s="2"/>
      <c r="B380" s="2"/>
      <c r="C380" s="2"/>
    </row>
    <row r="381" ht="15.75" customHeight="1">
      <c r="A381" s="2"/>
      <c r="B381" s="2"/>
      <c r="C381" s="2"/>
    </row>
    <row r="382" ht="15.75" customHeight="1">
      <c r="A382" s="2"/>
      <c r="B382" s="2"/>
      <c r="C382" s="2"/>
    </row>
    <row r="383" ht="15.75" customHeight="1">
      <c r="A383" s="2"/>
      <c r="B383" s="2"/>
      <c r="C383" s="2"/>
    </row>
    <row r="384" ht="15.75" customHeight="1">
      <c r="A384" s="2"/>
      <c r="B384" s="2"/>
      <c r="C384" s="2"/>
    </row>
    <row r="385" ht="15.75" customHeight="1">
      <c r="A385" s="2"/>
      <c r="B385" s="2"/>
      <c r="C385" s="2"/>
    </row>
    <row r="386" ht="15.75" customHeight="1">
      <c r="A386" s="2"/>
      <c r="B386" s="2"/>
      <c r="C386" s="2"/>
    </row>
    <row r="387" ht="15.75" customHeight="1">
      <c r="A387" s="2"/>
      <c r="B387" s="2"/>
      <c r="C387" s="2"/>
    </row>
    <row r="388" ht="15.75" customHeight="1">
      <c r="A388" s="2"/>
      <c r="B388" s="2"/>
      <c r="C388" s="2"/>
    </row>
    <row r="389" ht="15.75" customHeight="1">
      <c r="A389" s="2"/>
      <c r="B389" s="2"/>
      <c r="C389" s="2"/>
    </row>
    <row r="390" ht="15.75" customHeight="1">
      <c r="A390" s="2"/>
      <c r="B390" s="2"/>
      <c r="C390" s="2"/>
    </row>
    <row r="391" ht="15.75" customHeight="1">
      <c r="A391" s="2"/>
      <c r="B391" s="2"/>
      <c r="C391" s="2"/>
    </row>
    <row r="392" ht="15.75" customHeight="1">
      <c r="A392" s="2"/>
      <c r="B392" s="2"/>
      <c r="C392" s="2"/>
    </row>
    <row r="393" ht="15.75" customHeight="1">
      <c r="A393" s="2"/>
      <c r="B393" s="2"/>
      <c r="C393" s="2"/>
    </row>
    <row r="394" ht="15.75" customHeight="1">
      <c r="A394" s="2"/>
      <c r="B394" s="2"/>
      <c r="C394" s="2"/>
    </row>
    <row r="395" ht="15.75" customHeight="1">
      <c r="A395" s="2"/>
      <c r="B395" s="2"/>
      <c r="C395" s="2"/>
    </row>
    <row r="396" ht="15.75" customHeight="1">
      <c r="A396" s="2"/>
      <c r="B396" s="2"/>
      <c r="C396" s="2"/>
    </row>
    <row r="397" ht="15.75" customHeight="1">
      <c r="A397" s="2"/>
      <c r="B397" s="2"/>
      <c r="C397" s="2"/>
    </row>
    <row r="398" ht="15.75" customHeight="1">
      <c r="A398" s="2"/>
      <c r="B398" s="2"/>
      <c r="C398" s="2"/>
    </row>
    <row r="399" ht="15.75" customHeight="1">
      <c r="A399" s="2"/>
      <c r="B399" s="2"/>
      <c r="C399" s="2"/>
    </row>
    <row r="400" ht="15.75" customHeight="1">
      <c r="A400" s="2"/>
      <c r="B400" s="2"/>
      <c r="C400" s="2"/>
    </row>
    <row r="401" ht="15.75" customHeight="1">
      <c r="A401" s="2"/>
      <c r="B401" s="2"/>
      <c r="C401" s="2"/>
    </row>
    <row r="402" ht="15.75" customHeight="1">
      <c r="A402" s="2"/>
      <c r="B402" s="2"/>
      <c r="C402" s="2"/>
    </row>
    <row r="403" ht="15.75" customHeight="1">
      <c r="A403" s="2"/>
      <c r="B403" s="2"/>
      <c r="C403" s="2"/>
    </row>
    <row r="404" ht="15.75" customHeight="1">
      <c r="A404" s="2"/>
      <c r="B404" s="2"/>
      <c r="C404" s="2"/>
    </row>
    <row r="405" ht="15.75" customHeight="1">
      <c r="A405" s="2"/>
      <c r="B405" s="2"/>
      <c r="C405" s="2"/>
    </row>
    <row r="406" ht="15.75" customHeight="1">
      <c r="A406" s="2"/>
      <c r="B406" s="2"/>
      <c r="C406" s="2"/>
    </row>
    <row r="407" ht="15.75" customHeight="1">
      <c r="A407" s="2"/>
      <c r="B407" s="2"/>
      <c r="C407" s="2"/>
    </row>
    <row r="408" ht="15.75" customHeight="1">
      <c r="A408" s="2"/>
      <c r="B408" s="2"/>
      <c r="C408" s="2"/>
    </row>
    <row r="409" ht="15.75" customHeight="1">
      <c r="A409" s="2"/>
      <c r="B409" s="2"/>
      <c r="C409" s="2"/>
    </row>
    <row r="410" ht="15.75" customHeight="1">
      <c r="A410" s="2"/>
      <c r="B410" s="2"/>
      <c r="C410" s="2"/>
    </row>
    <row r="411" ht="15.75" customHeight="1">
      <c r="A411" s="2"/>
      <c r="B411" s="2"/>
      <c r="C411" s="2"/>
    </row>
    <row r="412" ht="15.75" customHeight="1">
      <c r="A412" s="2"/>
      <c r="B412" s="2"/>
      <c r="C412" s="2"/>
    </row>
    <row r="413" ht="15.75" customHeight="1">
      <c r="A413" s="2"/>
      <c r="B413" s="2"/>
      <c r="C413" s="2"/>
    </row>
    <row r="414" ht="15.75" customHeight="1">
      <c r="A414" s="2"/>
      <c r="B414" s="2"/>
      <c r="C414" s="2"/>
    </row>
    <row r="415" ht="15.75" customHeight="1">
      <c r="A415" s="2"/>
      <c r="B415" s="2"/>
      <c r="C415" s="2"/>
    </row>
    <row r="416" ht="15.75" customHeight="1">
      <c r="A416" s="2"/>
      <c r="B416" s="2"/>
      <c r="C416" s="2"/>
    </row>
    <row r="417" ht="15.75" customHeight="1">
      <c r="A417" s="2"/>
      <c r="B417" s="2"/>
      <c r="C417" s="2"/>
    </row>
    <row r="418" ht="15.75" customHeight="1">
      <c r="A418" s="2"/>
      <c r="B418" s="2"/>
      <c r="C418" s="2"/>
    </row>
    <row r="419" ht="15.75" customHeight="1">
      <c r="A419" s="2"/>
      <c r="B419" s="2"/>
      <c r="C419" s="2"/>
    </row>
    <row r="420" ht="15.75" customHeight="1">
      <c r="A420" s="2"/>
      <c r="B420" s="2"/>
      <c r="C420" s="2"/>
    </row>
    <row r="421" ht="15.75" customHeight="1">
      <c r="A421" s="2"/>
      <c r="B421" s="2"/>
      <c r="C421" s="2"/>
    </row>
    <row r="422" ht="15.75" customHeight="1">
      <c r="A422" s="2"/>
      <c r="B422" s="2"/>
      <c r="C422" s="2"/>
    </row>
    <row r="423" ht="15.75" customHeight="1">
      <c r="A423" s="2"/>
      <c r="B423" s="2"/>
      <c r="C423" s="2"/>
    </row>
    <row r="424" ht="15.75" customHeight="1">
      <c r="A424" s="2"/>
      <c r="B424" s="2"/>
      <c r="C424" s="2"/>
    </row>
    <row r="425" ht="15.75" customHeight="1">
      <c r="A425" s="2"/>
      <c r="B425" s="2"/>
      <c r="C425" s="2"/>
    </row>
    <row r="426" ht="15.75" customHeight="1">
      <c r="A426" s="2"/>
      <c r="B426" s="2"/>
      <c r="C426" s="2"/>
    </row>
    <row r="427" ht="15.75" customHeight="1">
      <c r="A427" s="2"/>
      <c r="B427" s="2"/>
      <c r="C427" s="2"/>
    </row>
    <row r="428" ht="15.75" customHeight="1">
      <c r="A428" s="2"/>
      <c r="B428" s="2"/>
      <c r="C428" s="2"/>
    </row>
    <row r="429" ht="15.75" customHeight="1">
      <c r="A429" s="2"/>
      <c r="B429" s="2"/>
      <c r="C429" s="2"/>
    </row>
    <row r="430" ht="15.75" customHeight="1">
      <c r="A430" s="2"/>
      <c r="B430" s="2"/>
      <c r="C430" s="2"/>
    </row>
    <row r="431" ht="15.75" customHeight="1">
      <c r="A431" s="2"/>
      <c r="B431" s="2"/>
      <c r="C431" s="2"/>
    </row>
    <row r="432" ht="15.75" customHeight="1">
      <c r="A432" s="2"/>
      <c r="B432" s="2"/>
      <c r="C432" s="2"/>
    </row>
    <row r="433" ht="15.75" customHeight="1">
      <c r="A433" s="2"/>
      <c r="B433" s="2"/>
      <c r="C433" s="2"/>
    </row>
    <row r="434" ht="15.75" customHeight="1">
      <c r="A434" s="2"/>
      <c r="B434" s="2"/>
      <c r="C434" s="2"/>
    </row>
    <row r="435" ht="15.75" customHeight="1">
      <c r="A435" s="2"/>
      <c r="B435" s="2"/>
      <c r="C435" s="2"/>
    </row>
    <row r="436" ht="15.75" customHeight="1">
      <c r="A436" s="2"/>
      <c r="B436" s="2"/>
      <c r="C436" s="2"/>
    </row>
    <row r="437" ht="15.75" customHeight="1">
      <c r="A437" s="2"/>
      <c r="B437" s="2"/>
      <c r="C437" s="2"/>
    </row>
    <row r="438" ht="15.75" customHeight="1">
      <c r="A438" s="2"/>
      <c r="B438" s="2"/>
      <c r="C438" s="2"/>
    </row>
    <row r="439" ht="15.75" customHeight="1">
      <c r="A439" s="2"/>
      <c r="B439" s="2"/>
      <c r="C439" s="2"/>
    </row>
    <row r="440" ht="15.75" customHeight="1">
      <c r="A440" s="2"/>
      <c r="B440" s="2"/>
      <c r="C440" s="2"/>
    </row>
    <row r="441" ht="15.75" customHeight="1">
      <c r="A441" s="2"/>
      <c r="B441" s="2"/>
      <c r="C441" s="2"/>
    </row>
    <row r="442" ht="15.75" customHeight="1">
      <c r="A442" s="2"/>
      <c r="B442" s="2"/>
      <c r="C442" s="2"/>
    </row>
    <row r="443" ht="15.75" customHeight="1">
      <c r="A443" s="2"/>
      <c r="B443" s="2"/>
      <c r="C443" s="2"/>
    </row>
    <row r="444" ht="15.75" customHeight="1">
      <c r="A444" s="2"/>
      <c r="B444" s="2"/>
      <c r="C444" s="2"/>
    </row>
    <row r="445" ht="15.75" customHeight="1">
      <c r="A445" s="2"/>
      <c r="B445" s="2"/>
      <c r="C445" s="2"/>
    </row>
    <row r="446" ht="15.75" customHeight="1">
      <c r="A446" s="2"/>
      <c r="B446" s="2"/>
      <c r="C446" s="2"/>
    </row>
    <row r="447" ht="15.75" customHeight="1">
      <c r="A447" s="2"/>
      <c r="B447" s="2"/>
      <c r="C447" s="2"/>
    </row>
    <row r="448" ht="15.75" customHeight="1">
      <c r="A448" s="2"/>
      <c r="B448" s="2"/>
      <c r="C448" s="2"/>
    </row>
    <row r="449" ht="15.75" customHeight="1">
      <c r="A449" s="2"/>
      <c r="B449" s="2"/>
      <c r="C449" s="2"/>
    </row>
    <row r="450" ht="15.75" customHeight="1">
      <c r="A450" s="2"/>
      <c r="B450" s="2"/>
      <c r="C450" s="2"/>
    </row>
    <row r="451" ht="15.75" customHeight="1">
      <c r="A451" s="2"/>
      <c r="B451" s="2"/>
      <c r="C451" s="2"/>
    </row>
    <row r="452" ht="15.75" customHeight="1">
      <c r="A452" s="2"/>
      <c r="B452" s="2"/>
      <c r="C452" s="2"/>
    </row>
    <row r="453" ht="15.75" customHeight="1">
      <c r="A453" s="2"/>
      <c r="B453" s="2"/>
      <c r="C453" s="2"/>
    </row>
    <row r="454" ht="15.75" customHeight="1">
      <c r="A454" s="2"/>
      <c r="B454" s="2"/>
      <c r="C454" s="2"/>
    </row>
    <row r="455" ht="15.75" customHeight="1">
      <c r="A455" s="2"/>
      <c r="B455" s="2"/>
      <c r="C455" s="2"/>
    </row>
    <row r="456" ht="15.75" customHeight="1">
      <c r="A456" s="2"/>
      <c r="B456" s="2"/>
      <c r="C456" s="2"/>
    </row>
    <row r="457" ht="15.75" customHeight="1">
      <c r="A457" s="2"/>
      <c r="B457" s="2"/>
      <c r="C457" s="2"/>
    </row>
    <row r="458" ht="15.75" customHeight="1">
      <c r="A458" s="2"/>
      <c r="B458" s="2"/>
      <c r="C458" s="2"/>
    </row>
    <row r="459" ht="15.75" customHeight="1">
      <c r="A459" s="2"/>
      <c r="B459" s="2"/>
      <c r="C459" s="2"/>
    </row>
    <row r="460" ht="15.75" customHeight="1">
      <c r="A460" s="2"/>
      <c r="B460" s="2"/>
      <c r="C460" s="2"/>
    </row>
    <row r="461" ht="15.75" customHeight="1">
      <c r="A461" s="2"/>
      <c r="B461" s="2"/>
      <c r="C461" s="2"/>
    </row>
    <row r="462" ht="15.75" customHeight="1">
      <c r="A462" s="2"/>
      <c r="B462" s="2"/>
      <c r="C462" s="2"/>
    </row>
    <row r="463" ht="15.75" customHeight="1">
      <c r="A463" s="2"/>
      <c r="B463" s="2"/>
      <c r="C463" s="2"/>
    </row>
    <row r="464" ht="15.75" customHeight="1">
      <c r="A464" s="2"/>
      <c r="B464" s="2"/>
      <c r="C464" s="2"/>
    </row>
    <row r="465" ht="15.75" customHeight="1">
      <c r="A465" s="2"/>
      <c r="B465" s="2"/>
      <c r="C465" s="2"/>
    </row>
    <row r="466" ht="15.75" customHeight="1">
      <c r="A466" s="2"/>
      <c r="B466" s="2"/>
      <c r="C466" s="2"/>
    </row>
    <row r="467" ht="15.75" customHeight="1">
      <c r="A467" s="2"/>
      <c r="B467" s="2"/>
      <c r="C467" s="2"/>
    </row>
    <row r="468" ht="15.75" customHeight="1">
      <c r="A468" s="2"/>
      <c r="B468" s="2"/>
      <c r="C468" s="2"/>
    </row>
    <row r="469" ht="15.75" customHeight="1">
      <c r="A469" s="2"/>
      <c r="B469" s="2"/>
      <c r="C469" s="2"/>
    </row>
    <row r="470" ht="15.75" customHeight="1">
      <c r="A470" s="2"/>
      <c r="B470" s="2"/>
      <c r="C470" s="2"/>
    </row>
    <row r="471" ht="15.75" customHeight="1">
      <c r="A471" s="2"/>
      <c r="B471" s="2"/>
      <c r="C471" s="2"/>
    </row>
    <row r="472" ht="15.75" customHeight="1">
      <c r="A472" s="2"/>
      <c r="B472" s="2"/>
      <c r="C472" s="2"/>
    </row>
    <row r="473" ht="15.75" customHeight="1">
      <c r="A473" s="2"/>
      <c r="B473" s="2"/>
      <c r="C473" s="2"/>
    </row>
    <row r="474" ht="15.75" customHeight="1">
      <c r="A474" s="2"/>
      <c r="B474" s="2"/>
      <c r="C474" s="2"/>
    </row>
    <row r="475" ht="15.75" customHeight="1">
      <c r="A475" s="2"/>
      <c r="B475" s="2"/>
      <c r="C475" s="2"/>
    </row>
    <row r="476" ht="15.75" customHeight="1">
      <c r="A476" s="2"/>
      <c r="B476" s="2"/>
      <c r="C476" s="2"/>
    </row>
    <row r="477" ht="15.75" customHeight="1">
      <c r="A477" s="2"/>
      <c r="B477" s="2"/>
      <c r="C477" s="2"/>
    </row>
    <row r="478" ht="15.75" customHeight="1">
      <c r="A478" s="2"/>
      <c r="B478" s="2"/>
      <c r="C478" s="2"/>
    </row>
    <row r="479" ht="15.75" customHeight="1">
      <c r="A479" s="2"/>
      <c r="B479" s="2"/>
      <c r="C479" s="2"/>
    </row>
    <row r="480" ht="15.75" customHeight="1">
      <c r="A480" s="2"/>
      <c r="B480" s="2"/>
      <c r="C480" s="2"/>
    </row>
    <row r="481" ht="15.75" customHeight="1">
      <c r="A481" s="2"/>
      <c r="B481" s="2"/>
      <c r="C481" s="2"/>
    </row>
    <row r="482" ht="15.75" customHeight="1">
      <c r="A482" s="2"/>
      <c r="B482" s="2"/>
      <c r="C482" s="2"/>
    </row>
    <row r="483" ht="15.75" customHeight="1">
      <c r="A483" s="2"/>
      <c r="B483" s="2"/>
      <c r="C483" s="2"/>
    </row>
    <row r="484" ht="15.75" customHeight="1">
      <c r="A484" s="2"/>
      <c r="B484" s="2"/>
      <c r="C484" s="2"/>
    </row>
    <row r="485" ht="15.75" customHeight="1">
      <c r="A485" s="2"/>
      <c r="B485" s="2"/>
      <c r="C485" s="2"/>
    </row>
    <row r="486" ht="15.75" customHeight="1">
      <c r="A486" s="2"/>
      <c r="B486" s="2"/>
      <c r="C486" s="2"/>
    </row>
    <row r="487" ht="15.75" customHeight="1">
      <c r="A487" s="2"/>
      <c r="B487" s="2"/>
      <c r="C487" s="2"/>
    </row>
    <row r="488" ht="15.75" customHeight="1">
      <c r="A488" s="2"/>
      <c r="B488" s="2"/>
      <c r="C488" s="2"/>
    </row>
    <row r="489" ht="15.75" customHeight="1">
      <c r="A489" s="2"/>
      <c r="B489" s="2"/>
      <c r="C489" s="2"/>
    </row>
    <row r="490" ht="15.75" customHeight="1">
      <c r="A490" s="2"/>
      <c r="B490" s="2"/>
      <c r="C490" s="2"/>
    </row>
    <row r="491" ht="15.75" customHeight="1">
      <c r="A491" s="2"/>
      <c r="B491" s="2"/>
      <c r="C491" s="2"/>
    </row>
    <row r="492" ht="15.75" customHeight="1">
      <c r="A492" s="2"/>
      <c r="B492" s="2"/>
      <c r="C492" s="2"/>
    </row>
    <row r="493" ht="15.75" customHeight="1">
      <c r="A493" s="2"/>
      <c r="B493" s="2"/>
      <c r="C493" s="2"/>
    </row>
    <row r="494" ht="15.75" customHeight="1">
      <c r="A494" s="2"/>
      <c r="B494" s="2"/>
      <c r="C494" s="2"/>
    </row>
    <row r="495" ht="15.75" customHeight="1">
      <c r="A495" s="2"/>
      <c r="B495" s="2"/>
      <c r="C495" s="2"/>
    </row>
    <row r="496" ht="15.75" customHeight="1">
      <c r="A496" s="2"/>
      <c r="B496" s="2"/>
      <c r="C496" s="2"/>
    </row>
    <row r="497" ht="15.75" customHeight="1">
      <c r="A497" s="2"/>
      <c r="B497" s="2"/>
      <c r="C497" s="2"/>
    </row>
    <row r="498" ht="15.75" customHeight="1">
      <c r="A498" s="2"/>
      <c r="B498" s="2"/>
      <c r="C498" s="2"/>
    </row>
    <row r="499" ht="15.75" customHeight="1">
      <c r="A499" s="2"/>
      <c r="B499" s="2"/>
      <c r="C499" s="2"/>
    </row>
    <row r="500" ht="15.75" customHeight="1">
      <c r="A500" s="2"/>
      <c r="B500" s="2"/>
      <c r="C500" s="2"/>
    </row>
    <row r="501" ht="15.75" customHeight="1">
      <c r="A501" s="2"/>
      <c r="B501" s="2"/>
      <c r="C501" s="2"/>
    </row>
    <row r="502" ht="15.75" customHeight="1">
      <c r="A502" s="2"/>
      <c r="B502" s="2"/>
      <c r="C502" s="2"/>
    </row>
    <row r="503" ht="15.75" customHeight="1">
      <c r="A503" s="2"/>
      <c r="B503" s="2"/>
      <c r="C503" s="2"/>
    </row>
    <row r="504" ht="15.75" customHeight="1">
      <c r="A504" s="2"/>
      <c r="B504" s="2"/>
      <c r="C504" s="2"/>
    </row>
    <row r="505" ht="15.75" customHeight="1">
      <c r="A505" s="2"/>
      <c r="B505" s="2"/>
      <c r="C505" s="2"/>
    </row>
    <row r="506" ht="15.75" customHeight="1">
      <c r="A506" s="2"/>
      <c r="B506" s="2"/>
      <c r="C506" s="2"/>
    </row>
    <row r="507" ht="15.75" customHeight="1">
      <c r="A507" s="2"/>
      <c r="B507" s="2"/>
      <c r="C507" s="2"/>
    </row>
    <row r="508" ht="15.75" customHeight="1">
      <c r="A508" s="2"/>
      <c r="B508" s="2"/>
      <c r="C508" s="2"/>
    </row>
    <row r="509" ht="15.75" customHeight="1">
      <c r="A509" s="2"/>
      <c r="B509" s="2"/>
      <c r="C509" s="2"/>
    </row>
    <row r="510" ht="15.75" customHeight="1">
      <c r="A510" s="2"/>
      <c r="B510" s="2"/>
      <c r="C510" s="2"/>
    </row>
    <row r="511" ht="15.75" customHeight="1">
      <c r="A511" s="2"/>
      <c r="B511" s="2"/>
      <c r="C511" s="2"/>
    </row>
    <row r="512" ht="15.75" customHeight="1">
      <c r="A512" s="2"/>
      <c r="B512" s="2"/>
      <c r="C512" s="2"/>
    </row>
    <row r="513" ht="15.75" customHeight="1">
      <c r="A513" s="2"/>
      <c r="B513" s="2"/>
      <c r="C513" s="2"/>
    </row>
    <row r="514" ht="15.75" customHeight="1">
      <c r="A514" s="2"/>
      <c r="B514" s="2"/>
      <c r="C514" s="2"/>
    </row>
    <row r="515" ht="15.75" customHeight="1">
      <c r="A515" s="2"/>
      <c r="B515" s="2"/>
      <c r="C515" s="2"/>
    </row>
    <row r="516" ht="15.75" customHeight="1">
      <c r="A516" s="2"/>
      <c r="B516" s="2"/>
      <c r="C516" s="2"/>
    </row>
    <row r="517" ht="15.75" customHeight="1">
      <c r="A517" s="2"/>
      <c r="B517" s="2"/>
      <c r="C517" s="2"/>
    </row>
    <row r="518" ht="15.75" customHeight="1">
      <c r="A518" s="2"/>
      <c r="B518" s="2"/>
      <c r="C518" s="2"/>
    </row>
    <row r="519" ht="15.75" customHeight="1">
      <c r="A519" s="2"/>
      <c r="B519" s="2"/>
      <c r="C519" s="2"/>
    </row>
    <row r="520" ht="15.75" customHeight="1">
      <c r="A520" s="2"/>
      <c r="B520" s="2"/>
      <c r="C520" s="2"/>
    </row>
    <row r="521" ht="15.75" customHeight="1">
      <c r="A521" s="2"/>
      <c r="B521" s="2"/>
      <c r="C521" s="2"/>
    </row>
    <row r="522" ht="15.75" customHeight="1">
      <c r="A522" s="2"/>
      <c r="B522" s="2"/>
      <c r="C522" s="2"/>
    </row>
    <row r="523" ht="15.75" customHeight="1">
      <c r="A523" s="2"/>
      <c r="B523" s="2"/>
      <c r="C523" s="2"/>
    </row>
    <row r="524" ht="15.75" customHeight="1">
      <c r="A524" s="2"/>
      <c r="B524" s="2"/>
      <c r="C524" s="2"/>
    </row>
    <row r="525" ht="15.75" customHeight="1">
      <c r="A525" s="2"/>
      <c r="B525" s="2"/>
      <c r="C525" s="2"/>
    </row>
    <row r="526" ht="15.75" customHeight="1">
      <c r="A526" s="2"/>
      <c r="B526" s="2"/>
      <c r="C526" s="2"/>
    </row>
    <row r="527" ht="15.75" customHeight="1">
      <c r="A527" s="2"/>
      <c r="B527" s="2"/>
      <c r="C527" s="2"/>
    </row>
    <row r="528" ht="15.75" customHeight="1">
      <c r="A528" s="2"/>
      <c r="B528" s="2"/>
      <c r="C528" s="2"/>
    </row>
    <row r="529" ht="15.75" customHeight="1">
      <c r="A529" s="2"/>
      <c r="B529" s="2"/>
      <c r="C529" s="2"/>
    </row>
    <row r="530" ht="15.75" customHeight="1">
      <c r="A530" s="2"/>
      <c r="B530" s="2"/>
      <c r="C530" s="2"/>
    </row>
    <row r="531" ht="15.75" customHeight="1">
      <c r="A531" s="2"/>
      <c r="B531" s="2"/>
      <c r="C531" s="2"/>
    </row>
    <row r="532" ht="15.75" customHeight="1">
      <c r="A532" s="2"/>
      <c r="B532" s="2"/>
      <c r="C532" s="2"/>
    </row>
    <row r="533" ht="15.75" customHeight="1">
      <c r="A533" s="2"/>
      <c r="B533" s="2"/>
      <c r="C533" s="2"/>
    </row>
    <row r="534" ht="15.75" customHeight="1">
      <c r="A534" s="2"/>
      <c r="B534" s="2"/>
      <c r="C534" s="2"/>
    </row>
    <row r="535" ht="15.75" customHeight="1">
      <c r="A535" s="2"/>
      <c r="B535" s="2"/>
      <c r="C535" s="2"/>
    </row>
    <row r="536" ht="15.75" customHeight="1">
      <c r="A536" s="2"/>
      <c r="B536" s="2"/>
      <c r="C536" s="2"/>
    </row>
    <row r="537" ht="15.75" customHeight="1">
      <c r="A537" s="2"/>
      <c r="B537" s="2"/>
      <c r="C537" s="2"/>
    </row>
    <row r="538" ht="15.75" customHeight="1">
      <c r="A538" s="2"/>
      <c r="B538" s="2"/>
      <c r="C538" s="2"/>
    </row>
    <row r="539" ht="15.75" customHeight="1">
      <c r="A539" s="2"/>
      <c r="B539" s="2"/>
      <c r="C539" s="2"/>
    </row>
    <row r="540" ht="15.75" customHeight="1">
      <c r="A540" s="2"/>
      <c r="B540" s="2"/>
      <c r="C540" s="2"/>
    </row>
    <row r="541" ht="15.75" customHeight="1">
      <c r="A541" s="2"/>
      <c r="B541" s="2"/>
      <c r="C541" s="2"/>
    </row>
    <row r="542" ht="15.75" customHeight="1">
      <c r="A542" s="2"/>
      <c r="B542" s="2"/>
      <c r="C542" s="2"/>
    </row>
    <row r="543" ht="15.75" customHeight="1">
      <c r="A543" s="2"/>
      <c r="B543" s="2"/>
      <c r="C543" s="2"/>
    </row>
    <row r="544" ht="15.75" customHeight="1">
      <c r="A544" s="2"/>
      <c r="B544" s="2"/>
      <c r="C544" s="2"/>
    </row>
    <row r="545" ht="15.75" customHeight="1">
      <c r="A545" s="2"/>
      <c r="B545" s="2"/>
      <c r="C545" s="2"/>
    </row>
    <row r="546" ht="15.75" customHeight="1">
      <c r="A546" s="2"/>
      <c r="B546" s="2"/>
      <c r="C546" s="2"/>
    </row>
    <row r="547" ht="15.75" customHeight="1">
      <c r="A547" s="2"/>
      <c r="B547" s="2"/>
      <c r="C547" s="2"/>
    </row>
    <row r="548" ht="15.75" customHeight="1">
      <c r="A548" s="2"/>
      <c r="B548" s="2"/>
      <c r="C548" s="2"/>
    </row>
    <row r="549" ht="15.75" customHeight="1">
      <c r="A549" s="2"/>
      <c r="B549" s="2"/>
      <c r="C549" s="2"/>
    </row>
    <row r="550" ht="15.75" customHeight="1">
      <c r="A550" s="2"/>
      <c r="B550" s="2"/>
      <c r="C550" s="2"/>
    </row>
    <row r="551" ht="15.75" customHeight="1">
      <c r="A551" s="2"/>
      <c r="B551" s="2"/>
      <c r="C551" s="2"/>
    </row>
    <row r="552" ht="15.75" customHeight="1">
      <c r="A552" s="2"/>
      <c r="B552" s="2"/>
      <c r="C552" s="2"/>
    </row>
    <row r="553" ht="15.75" customHeight="1">
      <c r="A553" s="2"/>
      <c r="B553" s="2"/>
      <c r="C553" s="2"/>
    </row>
    <row r="554" ht="15.75" customHeight="1">
      <c r="A554" s="2"/>
      <c r="B554" s="2"/>
      <c r="C554" s="2"/>
    </row>
    <row r="555" ht="15.75" customHeight="1">
      <c r="A555" s="2"/>
      <c r="B555" s="2"/>
      <c r="C555" s="2"/>
    </row>
    <row r="556" ht="15.75" customHeight="1">
      <c r="A556" s="2"/>
      <c r="B556" s="2"/>
      <c r="C556" s="2"/>
    </row>
    <row r="557" ht="15.75" customHeight="1">
      <c r="A557" s="2"/>
      <c r="B557" s="2"/>
      <c r="C557" s="2"/>
    </row>
    <row r="558" ht="15.75" customHeight="1">
      <c r="A558" s="2"/>
      <c r="B558" s="2"/>
      <c r="C558" s="2"/>
    </row>
    <row r="559" ht="15.75" customHeight="1">
      <c r="A559" s="2"/>
      <c r="B559" s="2"/>
      <c r="C559" s="2"/>
    </row>
    <row r="560" ht="15.75" customHeight="1">
      <c r="A560" s="2"/>
      <c r="B560" s="2"/>
      <c r="C560" s="2"/>
    </row>
    <row r="561" ht="15.75" customHeight="1">
      <c r="A561" s="2"/>
      <c r="B561" s="2"/>
      <c r="C561" s="2"/>
    </row>
    <row r="562" ht="15.75" customHeight="1">
      <c r="A562" s="2"/>
      <c r="B562" s="2"/>
      <c r="C562" s="2"/>
    </row>
    <row r="563" ht="15.75" customHeight="1">
      <c r="A563" s="2"/>
      <c r="B563" s="2"/>
      <c r="C563" s="2"/>
    </row>
    <row r="564" ht="15.75" customHeight="1">
      <c r="A564" s="2"/>
      <c r="B564" s="2"/>
      <c r="C564" s="2"/>
    </row>
    <row r="565" ht="15.75" customHeight="1">
      <c r="A565" s="2"/>
      <c r="B565" s="2"/>
      <c r="C565" s="2"/>
    </row>
    <row r="566" ht="15.75" customHeight="1">
      <c r="A566" s="2"/>
      <c r="B566" s="2"/>
      <c r="C566" s="2"/>
    </row>
    <row r="567" ht="15.75" customHeight="1">
      <c r="A567" s="2"/>
      <c r="B567" s="2"/>
      <c r="C567" s="2"/>
    </row>
    <row r="568" ht="15.75" customHeight="1">
      <c r="A568" s="2"/>
      <c r="B568" s="2"/>
      <c r="C568" s="2"/>
    </row>
    <row r="569" ht="15.75" customHeight="1">
      <c r="A569" s="2"/>
      <c r="B569" s="2"/>
      <c r="C569" s="2"/>
    </row>
    <row r="570" ht="15.75" customHeight="1">
      <c r="A570" s="2"/>
      <c r="B570" s="2"/>
      <c r="C570" s="2"/>
    </row>
    <row r="571" ht="15.75" customHeight="1">
      <c r="A571" s="2"/>
      <c r="B571" s="2"/>
      <c r="C571" s="2"/>
    </row>
    <row r="572" ht="15.75" customHeight="1">
      <c r="A572" s="2"/>
      <c r="B572" s="2"/>
      <c r="C572" s="2"/>
    </row>
    <row r="573" ht="15.75" customHeight="1">
      <c r="A573" s="2"/>
      <c r="B573" s="2"/>
      <c r="C573" s="2"/>
    </row>
    <row r="574" ht="15.75" customHeight="1">
      <c r="A574" s="2"/>
      <c r="B574" s="2"/>
      <c r="C574" s="2"/>
    </row>
    <row r="575" ht="15.75" customHeight="1">
      <c r="A575" s="2"/>
      <c r="B575" s="2"/>
      <c r="C575" s="2"/>
    </row>
    <row r="576" ht="15.75" customHeight="1">
      <c r="A576" s="2"/>
      <c r="B576" s="2"/>
      <c r="C576" s="2"/>
    </row>
    <row r="577" ht="15.75" customHeight="1">
      <c r="A577" s="2"/>
      <c r="B577" s="2"/>
      <c r="C577" s="2"/>
    </row>
    <row r="578" ht="15.75" customHeight="1">
      <c r="A578" s="2"/>
      <c r="B578" s="2"/>
      <c r="C578" s="2"/>
    </row>
    <row r="579" ht="15.75" customHeight="1">
      <c r="A579" s="2"/>
      <c r="B579" s="2"/>
      <c r="C579" s="2"/>
    </row>
    <row r="580" ht="15.75" customHeight="1">
      <c r="A580" s="2"/>
      <c r="B580" s="2"/>
      <c r="C580" s="2"/>
    </row>
    <row r="581" ht="15.75" customHeight="1">
      <c r="A581" s="2"/>
      <c r="B581" s="2"/>
      <c r="C581" s="2"/>
    </row>
    <row r="582" ht="15.75" customHeight="1">
      <c r="A582" s="2"/>
      <c r="B582" s="2"/>
      <c r="C582" s="2"/>
    </row>
    <row r="583" ht="15.75" customHeight="1">
      <c r="A583" s="2"/>
      <c r="B583" s="2"/>
      <c r="C583" s="2"/>
    </row>
    <row r="584" ht="15.75" customHeight="1">
      <c r="A584" s="2"/>
      <c r="B584" s="2"/>
      <c r="C584" s="2"/>
    </row>
    <row r="585" ht="15.75" customHeight="1">
      <c r="A585" s="2"/>
      <c r="B585" s="2"/>
      <c r="C585" s="2"/>
    </row>
    <row r="586" ht="15.75" customHeight="1">
      <c r="A586" s="2"/>
      <c r="B586" s="2"/>
      <c r="C586" s="2"/>
    </row>
    <row r="587" ht="15.75" customHeight="1">
      <c r="A587" s="2"/>
      <c r="B587" s="2"/>
      <c r="C587" s="2"/>
    </row>
    <row r="588" ht="15.75" customHeight="1">
      <c r="A588" s="2"/>
      <c r="B588" s="2"/>
      <c r="C588" s="2"/>
    </row>
    <row r="589" ht="15.75" customHeight="1">
      <c r="A589" s="2"/>
      <c r="B589" s="2"/>
      <c r="C589" s="2"/>
    </row>
    <row r="590" ht="15.75" customHeight="1">
      <c r="A590" s="2"/>
      <c r="B590" s="2"/>
      <c r="C590" s="2"/>
    </row>
    <row r="591" ht="15.75" customHeight="1">
      <c r="A591" s="2"/>
      <c r="B591" s="2"/>
      <c r="C591" s="2"/>
    </row>
    <row r="592" ht="15.75" customHeight="1">
      <c r="A592" s="2"/>
      <c r="B592" s="2"/>
      <c r="C592" s="2"/>
    </row>
    <row r="593" ht="15.75" customHeight="1">
      <c r="A593" s="2"/>
      <c r="B593" s="2"/>
      <c r="C593" s="2"/>
    </row>
    <row r="594" ht="15.75" customHeight="1">
      <c r="A594" s="2"/>
      <c r="B594" s="2"/>
      <c r="C594" s="2"/>
    </row>
    <row r="595" ht="15.75" customHeight="1">
      <c r="A595" s="2"/>
      <c r="B595" s="2"/>
      <c r="C595" s="2"/>
    </row>
    <row r="596" ht="15.75" customHeight="1">
      <c r="A596" s="2"/>
      <c r="B596" s="2"/>
      <c r="C596" s="2"/>
    </row>
    <row r="597" ht="15.75" customHeight="1">
      <c r="A597" s="2"/>
      <c r="B597" s="2"/>
      <c r="C597" s="2"/>
    </row>
    <row r="598" ht="15.75" customHeight="1">
      <c r="A598" s="2"/>
      <c r="B598" s="2"/>
      <c r="C598" s="2"/>
    </row>
    <row r="599" ht="15.75" customHeight="1">
      <c r="A599" s="2"/>
      <c r="B599" s="2"/>
      <c r="C599" s="2"/>
    </row>
    <row r="600" ht="15.75" customHeight="1">
      <c r="A600" s="2"/>
      <c r="B600" s="2"/>
      <c r="C600" s="2"/>
    </row>
    <row r="601" ht="15.75" customHeight="1">
      <c r="A601" s="2"/>
      <c r="B601" s="2"/>
      <c r="C601" s="2"/>
    </row>
    <row r="602" ht="15.75" customHeight="1">
      <c r="A602" s="2"/>
      <c r="B602" s="2"/>
      <c r="C602" s="2"/>
    </row>
    <row r="603" ht="15.75" customHeight="1">
      <c r="A603" s="2"/>
      <c r="B603" s="2"/>
      <c r="C603" s="2"/>
    </row>
    <row r="604" ht="15.75" customHeight="1">
      <c r="A604" s="2"/>
      <c r="B604" s="2"/>
      <c r="C604" s="2"/>
    </row>
    <row r="605" ht="15.75" customHeight="1">
      <c r="A605" s="2"/>
      <c r="B605" s="2"/>
      <c r="C605" s="2"/>
    </row>
    <row r="606" ht="15.75" customHeight="1">
      <c r="A606" s="2"/>
      <c r="B606" s="2"/>
      <c r="C606" s="2"/>
    </row>
    <row r="607" ht="15.75" customHeight="1">
      <c r="A607" s="2"/>
      <c r="B607" s="2"/>
      <c r="C607" s="2"/>
    </row>
    <row r="608" ht="15.75" customHeight="1">
      <c r="A608" s="2"/>
      <c r="B608" s="2"/>
      <c r="C608" s="2"/>
    </row>
    <row r="609" ht="15.75" customHeight="1">
      <c r="A609" s="2"/>
      <c r="B609" s="2"/>
      <c r="C609" s="2"/>
    </row>
    <row r="610" ht="15.75" customHeight="1">
      <c r="A610" s="2"/>
      <c r="B610" s="2"/>
      <c r="C610" s="2"/>
    </row>
    <row r="611" ht="15.75" customHeight="1">
      <c r="A611" s="2"/>
      <c r="B611" s="2"/>
      <c r="C611" s="2"/>
    </row>
    <row r="612" ht="15.75" customHeight="1">
      <c r="A612" s="2"/>
      <c r="B612" s="2"/>
      <c r="C612" s="2"/>
    </row>
    <row r="613" ht="15.75" customHeight="1">
      <c r="A613" s="2"/>
      <c r="B613" s="2"/>
      <c r="C613" s="2"/>
    </row>
    <row r="614" ht="15.75" customHeight="1">
      <c r="A614" s="2"/>
      <c r="B614" s="2"/>
      <c r="C614" s="2"/>
    </row>
    <row r="615" ht="15.75" customHeight="1">
      <c r="A615" s="2"/>
      <c r="B615" s="2"/>
      <c r="C615" s="2"/>
    </row>
    <row r="616" ht="15.75" customHeight="1">
      <c r="A616" s="2"/>
      <c r="B616" s="2"/>
      <c r="C616" s="2"/>
    </row>
    <row r="617" ht="15.75" customHeight="1">
      <c r="A617" s="2"/>
      <c r="B617" s="2"/>
      <c r="C617" s="2"/>
    </row>
    <row r="618" ht="15.75" customHeight="1">
      <c r="A618" s="2"/>
      <c r="B618" s="2"/>
      <c r="C618" s="2"/>
    </row>
    <row r="619" ht="15.75" customHeight="1">
      <c r="A619" s="2"/>
      <c r="B619" s="2"/>
      <c r="C619" s="2"/>
    </row>
    <row r="620" ht="15.75" customHeight="1">
      <c r="A620" s="2"/>
      <c r="B620" s="2"/>
      <c r="C620" s="2"/>
    </row>
    <row r="621" ht="15.75" customHeight="1">
      <c r="A621" s="2"/>
      <c r="B621" s="2"/>
      <c r="C621" s="2"/>
    </row>
    <row r="622" ht="15.75" customHeight="1">
      <c r="A622" s="2"/>
      <c r="B622" s="2"/>
      <c r="C622" s="2"/>
    </row>
    <row r="623" ht="15.75" customHeight="1">
      <c r="A623" s="2"/>
      <c r="B623" s="2"/>
      <c r="C623" s="2"/>
    </row>
    <row r="624" ht="15.75" customHeight="1">
      <c r="A624" s="2"/>
      <c r="B624" s="2"/>
      <c r="C624" s="2"/>
    </row>
    <row r="625" ht="15.75" customHeight="1">
      <c r="A625" s="2"/>
      <c r="B625" s="2"/>
      <c r="C625" s="2"/>
    </row>
    <row r="626" ht="15.75" customHeight="1">
      <c r="A626" s="2"/>
      <c r="B626" s="2"/>
      <c r="C626" s="2"/>
    </row>
    <row r="627" ht="15.75" customHeight="1">
      <c r="A627" s="2"/>
      <c r="B627" s="2"/>
      <c r="C627" s="2"/>
    </row>
    <row r="628" ht="15.75" customHeight="1">
      <c r="A628" s="2"/>
      <c r="B628" s="2"/>
      <c r="C628" s="2"/>
    </row>
    <row r="629" ht="15.75" customHeight="1">
      <c r="A629" s="2"/>
      <c r="B629" s="2"/>
      <c r="C629" s="2"/>
    </row>
    <row r="630" ht="15.75" customHeight="1">
      <c r="A630" s="2"/>
      <c r="B630" s="2"/>
      <c r="C630" s="2"/>
    </row>
    <row r="631" ht="15.75" customHeight="1">
      <c r="A631" s="2"/>
      <c r="B631" s="2"/>
      <c r="C631" s="2"/>
    </row>
    <row r="632" ht="15.75" customHeight="1">
      <c r="A632" s="2"/>
      <c r="B632" s="2"/>
      <c r="C632" s="2"/>
    </row>
    <row r="633" ht="15.75" customHeight="1">
      <c r="A633" s="2"/>
      <c r="B633" s="2"/>
      <c r="C633" s="2"/>
    </row>
    <row r="634" ht="15.75" customHeight="1">
      <c r="A634" s="2"/>
      <c r="B634" s="2"/>
      <c r="C634" s="2"/>
    </row>
    <row r="635" ht="15.75" customHeight="1">
      <c r="A635" s="2"/>
      <c r="B635" s="2"/>
      <c r="C635" s="2"/>
    </row>
    <row r="636" ht="15.75" customHeight="1">
      <c r="A636" s="2"/>
      <c r="B636" s="2"/>
      <c r="C636" s="2"/>
    </row>
    <row r="637" ht="15.75" customHeight="1">
      <c r="A637" s="2"/>
      <c r="B637" s="2"/>
      <c r="C637" s="2"/>
    </row>
    <row r="638" ht="15.75" customHeight="1">
      <c r="A638" s="2"/>
      <c r="B638" s="2"/>
      <c r="C638" s="2"/>
    </row>
    <row r="639" ht="15.75" customHeight="1">
      <c r="A639" s="2"/>
      <c r="B639" s="2"/>
      <c r="C639" s="2"/>
    </row>
    <row r="640" ht="15.75" customHeight="1">
      <c r="A640" s="2"/>
      <c r="B640" s="2"/>
      <c r="C640" s="2"/>
    </row>
    <row r="641" ht="15.75" customHeight="1">
      <c r="A641" s="2"/>
      <c r="B641" s="2"/>
      <c r="C641" s="2"/>
    </row>
    <row r="642" ht="15.75" customHeight="1">
      <c r="A642" s="2"/>
      <c r="B642" s="2"/>
      <c r="C642" s="2"/>
    </row>
    <row r="643" ht="15.75" customHeight="1">
      <c r="A643" s="2"/>
      <c r="B643" s="2"/>
      <c r="C643" s="2"/>
    </row>
    <row r="644" ht="15.75" customHeight="1">
      <c r="A644" s="2"/>
      <c r="B644" s="2"/>
      <c r="C644" s="2"/>
    </row>
    <row r="645" ht="15.75" customHeight="1">
      <c r="A645" s="2"/>
      <c r="B645" s="2"/>
      <c r="C645" s="2"/>
    </row>
    <row r="646" ht="15.75" customHeight="1">
      <c r="A646" s="2"/>
      <c r="B646" s="2"/>
      <c r="C646" s="2"/>
    </row>
    <row r="647" ht="15.75" customHeight="1">
      <c r="A647" s="2"/>
      <c r="B647" s="2"/>
      <c r="C647" s="2"/>
    </row>
    <row r="648" ht="15.75" customHeight="1">
      <c r="A648" s="2"/>
      <c r="B648" s="2"/>
      <c r="C648" s="2"/>
    </row>
    <row r="649" ht="15.75" customHeight="1">
      <c r="A649" s="2"/>
      <c r="B649" s="2"/>
      <c r="C649" s="2"/>
    </row>
    <row r="650" ht="15.75" customHeight="1">
      <c r="A650" s="2"/>
      <c r="B650" s="2"/>
      <c r="C650" s="2"/>
    </row>
    <row r="651" ht="15.75" customHeight="1">
      <c r="A651" s="2"/>
      <c r="B651" s="2"/>
      <c r="C651" s="2"/>
    </row>
    <row r="652" ht="15.75" customHeight="1">
      <c r="A652" s="2"/>
      <c r="B652" s="2"/>
      <c r="C652" s="2"/>
    </row>
    <row r="653" ht="15.75" customHeight="1">
      <c r="A653" s="2"/>
      <c r="B653" s="2"/>
      <c r="C653" s="2"/>
    </row>
    <row r="654" ht="15.75" customHeight="1">
      <c r="A654" s="2"/>
      <c r="B654" s="2"/>
      <c r="C654" s="2"/>
    </row>
    <row r="655" ht="15.75" customHeight="1">
      <c r="A655" s="2"/>
      <c r="B655" s="2"/>
      <c r="C655" s="2"/>
    </row>
    <row r="656" ht="15.75" customHeight="1">
      <c r="A656" s="2"/>
      <c r="B656" s="2"/>
      <c r="C656" s="2"/>
    </row>
    <row r="657" ht="15.75" customHeight="1">
      <c r="A657" s="2"/>
      <c r="B657" s="2"/>
      <c r="C657" s="2"/>
    </row>
    <row r="658" ht="15.75" customHeight="1">
      <c r="A658" s="2"/>
      <c r="B658" s="2"/>
      <c r="C658" s="2"/>
    </row>
    <row r="659" ht="15.75" customHeight="1">
      <c r="A659" s="2"/>
      <c r="B659" s="2"/>
      <c r="C659" s="2"/>
    </row>
    <row r="660" ht="15.75" customHeight="1">
      <c r="A660" s="2"/>
      <c r="B660" s="2"/>
      <c r="C660" s="2"/>
    </row>
    <row r="661" ht="15.75" customHeight="1">
      <c r="A661" s="2"/>
      <c r="B661" s="2"/>
      <c r="C661" s="2"/>
    </row>
    <row r="662" ht="15.75" customHeight="1">
      <c r="A662" s="2"/>
      <c r="B662" s="2"/>
      <c r="C662" s="2"/>
    </row>
    <row r="663" ht="15.75" customHeight="1">
      <c r="A663" s="2"/>
      <c r="B663" s="2"/>
      <c r="C663" s="2"/>
    </row>
    <row r="664" ht="15.75" customHeight="1">
      <c r="A664" s="2"/>
      <c r="B664" s="2"/>
      <c r="C664" s="2"/>
    </row>
    <row r="665" ht="15.75" customHeight="1">
      <c r="A665" s="2"/>
      <c r="B665" s="2"/>
      <c r="C665" s="2"/>
    </row>
    <row r="666" ht="15.75" customHeight="1">
      <c r="A666" s="2"/>
      <c r="B666" s="2"/>
      <c r="C666" s="2"/>
    </row>
    <row r="667" ht="15.75" customHeight="1">
      <c r="A667" s="2"/>
      <c r="B667" s="2"/>
      <c r="C667" s="2"/>
    </row>
    <row r="668" ht="15.75" customHeight="1">
      <c r="A668" s="2"/>
      <c r="B668" s="2"/>
      <c r="C668" s="2"/>
    </row>
    <row r="669" ht="15.75" customHeight="1">
      <c r="A669" s="2"/>
      <c r="B669" s="2"/>
      <c r="C669" s="2"/>
    </row>
    <row r="670" ht="15.75" customHeight="1">
      <c r="A670" s="2"/>
      <c r="B670" s="2"/>
      <c r="C670" s="2"/>
    </row>
    <row r="671" ht="15.75" customHeight="1">
      <c r="A671" s="2"/>
      <c r="B671" s="2"/>
      <c r="C671" s="2"/>
    </row>
    <row r="672" ht="15.75" customHeight="1">
      <c r="A672" s="2"/>
      <c r="B672" s="2"/>
      <c r="C672" s="2"/>
    </row>
    <row r="673" ht="15.75" customHeight="1">
      <c r="A673" s="2"/>
      <c r="B673" s="2"/>
      <c r="C673" s="2"/>
    </row>
    <row r="674" ht="15.75" customHeight="1">
      <c r="A674" s="2"/>
      <c r="B674" s="2"/>
      <c r="C674" s="2"/>
    </row>
    <row r="675" ht="15.75" customHeight="1">
      <c r="A675" s="2"/>
      <c r="B675" s="2"/>
      <c r="C675" s="2"/>
    </row>
    <row r="676" ht="15.75" customHeight="1">
      <c r="A676" s="2"/>
      <c r="B676" s="2"/>
      <c r="C676" s="2"/>
    </row>
    <row r="677" ht="15.75" customHeight="1">
      <c r="A677" s="2"/>
      <c r="B677" s="2"/>
      <c r="C677" s="2"/>
    </row>
    <row r="678" ht="15.75" customHeight="1">
      <c r="A678" s="2"/>
      <c r="B678" s="2"/>
      <c r="C678" s="2"/>
    </row>
    <row r="679" ht="15.75" customHeight="1">
      <c r="A679" s="2"/>
      <c r="B679" s="2"/>
      <c r="C679" s="2"/>
    </row>
    <row r="680" ht="15.75" customHeight="1">
      <c r="A680" s="2"/>
      <c r="B680" s="2"/>
      <c r="C680" s="2"/>
    </row>
    <row r="681" ht="15.75" customHeight="1">
      <c r="A681" s="2"/>
      <c r="B681" s="2"/>
      <c r="C681" s="2"/>
    </row>
    <row r="682" ht="15.75" customHeight="1">
      <c r="A682" s="2"/>
      <c r="B682" s="2"/>
      <c r="C682" s="2"/>
    </row>
    <row r="683" ht="15.75" customHeight="1">
      <c r="A683" s="2"/>
      <c r="B683" s="2"/>
      <c r="C683" s="2"/>
    </row>
    <row r="684" ht="15.75" customHeight="1">
      <c r="A684" s="2"/>
      <c r="B684" s="2"/>
      <c r="C684" s="2"/>
    </row>
    <row r="685" ht="15.75" customHeight="1">
      <c r="A685" s="2"/>
      <c r="B685" s="2"/>
      <c r="C685" s="2"/>
    </row>
    <row r="686" ht="15.75" customHeight="1">
      <c r="A686" s="2"/>
      <c r="B686" s="2"/>
      <c r="C686" s="2"/>
    </row>
    <row r="687" ht="15.75" customHeight="1">
      <c r="A687" s="2"/>
      <c r="B687" s="2"/>
      <c r="C687" s="2"/>
    </row>
    <row r="688" ht="15.75" customHeight="1">
      <c r="A688" s="2"/>
      <c r="B688" s="2"/>
      <c r="C688" s="2"/>
    </row>
    <row r="689" ht="15.75" customHeight="1">
      <c r="A689" s="2"/>
      <c r="B689" s="2"/>
      <c r="C689" s="2"/>
    </row>
    <row r="690" ht="15.75" customHeight="1">
      <c r="A690" s="2"/>
      <c r="B690" s="2"/>
      <c r="C690" s="2"/>
    </row>
    <row r="691" ht="15.75" customHeight="1">
      <c r="A691" s="2"/>
      <c r="B691" s="2"/>
      <c r="C691" s="2"/>
    </row>
    <row r="692" ht="15.75" customHeight="1">
      <c r="A692" s="2"/>
      <c r="B692" s="2"/>
      <c r="C692" s="2"/>
    </row>
    <row r="693" ht="15.75" customHeight="1">
      <c r="A693" s="2"/>
      <c r="B693" s="2"/>
      <c r="C693" s="2"/>
    </row>
    <row r="694" ht="15.75" customHeight="1">
      <c r="A694" s="2"/>
      <c r="B694" s="2"/>
      <c r="C694" s="2"/>
    </row>
    <row r="695" ht="15.75" customHeight="1">
      <c r="A695" s="2"/>
      <c r="B695" s="2"/>
      <c r="C695" s="2"/>
    </row>
    <row r="696" ht="15.75" customHeight="1">
      <c r="A696" s="2"/>
      <c r="B696" s="2"/>
      <c r="C696" s="2"/>
    </row>
    <row r="697" ht="15.75" customHeight="1">
      <c r="A697" s="2"/>
      <c r="B697" s="2"/>
      <c r="C697" s="2"/>
    </row>
    <row r="698" ht="15.75" customHeight="1">
      <c r="A698" s="2"/>
      <c r="B698" s="2"/>
      <c r="C698" s="2"/>
    </row>
    <row r="699" ht="15.75" customHeight="1">
      <c r="A699" s="2"/>
      <c r="B699" s="2"/>
      <c r="C699" s="2"/>
    </row>
    <row r="700" ht="15.75" customHeight="1">
      <c r="A700" s="2"/>
      <c r="B700" s="2"/>
      <c r="C700" s="2"/>
    </row>
    <row r="701" ht="15.75" customHeight="1">
      <c r="A701" s="2"/>
      <c r="B701" s="2"/>
      <c r="C701" s="2"/>
    </row>
    <row r="702" ht="15.75" customHeight="1">
      <c r="A702" s="2"/>
      <c r="B702" s="2"/>
      <c r="C702" s="2"/>
    </row>
    <row r="703" ht="15.75" customHeight="1">
      <c r="A703" s="2"/>
      <c r="B703" s="2"/>
      <c r="C703" s="2"/>
    </row>
    <row r="704" ht="15.75" customHeight="1">
      <c r="A704" s="2"/>
      <c r="B704" s="2"/>
      <c r="C704" s="2"/>
    </row>
    <row r="705" ht="15.75" customHeight="1">
      <c r="A705" s="2"/>
      <c r="B705" s="2"/>
      <c r="C705" s="2"/>
    </row>
    <row r="706" ht="15.75" customHeight="1">
      <c r="A706" s="2"/>
      <c r="B706" s="2"/>
      <c r="C706" s="2"/>
    </row>
    <row r="707" ht="15.75" customHeight="1">
      <c r="A707" s="2"/>
      <c r="B707" s="2"/>
      <c r="C707" s="2"/>
    </row>
    <row r="708" ht="15.75" customHeight="1">
      <c r="A708" s="2"/>
      <c r="B708" s="2"/>
      <c r="C708" s="2"/>
    </row>
    <row r="709" ht="15.75" customHeight="1">
      <c r="A709" s="2"/>
      <c r="B709" s="2"/>
      <c r="C709" s="2"/>
    </row>
    <row r="710" ht="15.75" customHeight="1">
      <c r="A710" s="2"/>
      <c r="B710" s="2"/>
      <c r="C710" s="2"/>
    </row>
    <row r="711" ht="15.75" customHeight="1">
      <c r="A711" s="2"/>
      <c r="B711" s="2"/>
      <c r="C711" s="2"/>
    </row>
    <row r="712" ht="15.75" customHeight="1">
      <c r="A712" s="2"/>
      <c r="B712" s="2"/>
      <c r="C712" s="2"/>
    </row>
    <row r="713" ht="15.75" customHeight="1">
      <c r="A713" s="2"/>
      <c r="B713" s="2"/>
      <c r="C713" s="2"/>
    </row>
    <row r="714" ht="15.75" customHeight="1">
      <c r="A714" s="2"/>
      <c r="B714" s="2"/>
      <c r="C714" s="2"/>
    </row>
    <row r="715" ht="15.75" customHeight="1">
      <c r="A715" s="2"/>
      <c r="B715" s="2"/>
      <c r="C715" s="2"/>
    </row>
    <row r="716" ht="15.75" customHeight="1">
      <c r="A716" s="2"/>
      <c r="B716" s="2"/>
      <c r="C716" s="2"/>
    </row>
    <row r="717" ht="15.75" customHeight="1">
      <c r="A717" s="2"/>
      <c r="B717" s="2"/>
      <c r="C717" s="2"/>
    </row>
    <row r="718" ht="15.75" customHeight="1">
      <c r="A718" s="2"/>
      <c r="B718" s="2"/>
      <c r="C718" s="2"/>
    </row>
    <row r="719" ht="15.75" customHeight="1">
      <c r="A719" s="2"/>
      <c r="B719" s="2"/>
      <c r="C719" s="2"/>
    </row>
    <row r="720" ht="15.75" customHeight="1">
      <c r="A720" s="2"/>
      <c r="B720" s="2"/>
      <c r="C720" s="2"/>
    </row>
    <row r="721" ht="15.75" customHeight="1">
      <c r="A721" s="2"/>
      <c r="B721" s="2"/>
      <c r="C721" s="2"/>
    </row>
    <row r="722" ht="15.75" customHeight="1">
      <c r="A722" s="2"/>
      <c r="B722" s="2"/>
      <c r="C722" s="2"/>
    </row>
    <row r="723" ht="15.75" customHeight="1">
      <c r="A723" s="2"/>
      <c r="B723" s="2"/>
      <c r="C723" s="2"/>
    </row>
    <row r="724" ht="15.75" customHeight="1">
      <c r="A724" s="2"/>
      <c r="B724" s="2"/>
      <c r="C724" s="2"/>
    </row>
    <row r="725" ht="15.75" customHeight="1">
      <c r="A725" s="2"/>
      <c r="B725" s="2"/>
      <c r="C725" s="2"/>
    </row>
    <row r="726" ht="15.75" customHeight="1">
      <c r="A726" s="2"/>
      <c r="B726" s="2"/>
      <c r="C726" s="2"/>
    </row>
    <row r="727" ht="15.75" customHeight="1">
      <c r="A727" s="2"/>
      <c r="B727" s="2"/>
      <c r="C727" s="2"/>
    </row>
    <row r="728" ht="15.75" customHeight="1">
      <c r="A728" s="2"/>
      <c r="B728" s="2"/>
      <c r="C728" s="2"/>
    </row>
    <row r="729" ht="15.75" customHeight="1">
      <c r="A729" s="2"/>
      <c r="B729" s="2"/>
      <c r="C729" s="2"/>
    </row>
    <row r="730" ht="15.75" customHeight="1">
      <c r="A730" s="2"/>
      <c r="B730" s="2"/>
      <c r="C730" s="2"/>
    </row>
    <row r="731" ht="15.75" customHeight="1">
      <c r="A731" s="2"/>
      <c r="B731" s="2"/>
      <c r="C731" s="2"/>
    </row>
    <row r="732" ht="15.75" customHeight="1">
      <c r="A732" s="2"/>
      <c r="B732" s="2"/>
      <c r="C732" s="2"/>
    </row>
    <row r="733" ht="15.75" customHeight="1">
      <c r="A733" s="2"/>
      <c r="B733" s="2"/>
      <c r="C733" s="2"/>
    </row>
    <row r="734" ht="15.75" customHeight="1">
      <c r="A734" s="2"/>
      <c r="B734" s="2"/>
      <c r="C734" s="2"/>
    </row>
    <row r="735" ht="15.75" customHeight="1">
      <c r="A735" s="2"/>
      <c r="B735" s="2"/>
      <c r="C735" s="2"/>
    </row>
    <row r="736" ht="15.75" customHeight="1">
      <c r="A736" s="2"/>
      <c r="B736" s="2"/>
      <c r="C736" s="2"/>
    </row>
    <row r="737" ht="15.75" customHeight="1">
      <c r="A737" s="2"/>
      <c r="B737" s="2"/>
      <c r="C737" s="2"/>
    </row>
    <row r="738" ht="15.75" customHeight="1">
      <c r="A738" s="2"/>
      <c r="B738" s="2"/>
      <c r="C738" s="2"/>
    </row>
    <row r="739" ht="15.75" customHeight="1">
      <c r="A739" s="2"/>
      <c r="B739" s="2"/>
      <c r="C739" s="2"/>
    </row>
    <row r="740" ht="15.75" customHeight="1">
      <c r="A740" s="2"/>
      <c r="B740" s="2"/>
      <c r="C740" s="2"/>
    </row>
    <row r="741" ht="15.75" customHeight="1">
      <c r="A741" s="2"/>
      <c r="B741" s="2"/>
      <c r="C741" s="2"/>
    </row>
    <row r="742" ht="15.75" customHeight="1">
      <c r="A742" s="2"/>
      <c r="B742" s="2"/>
      <c r="C742" s="2"/>
    </row>
    <row r="743" ht="15.75" customHeight="1">
      <c r="A743" s="2"/>
      <c r="B743" s="2"/>
      <c r="C743" s="2"/>
    </row>
    <row r="744" ht="15.75" customHeight="1">
      <c r="A744" s="2"/>
      <c r="B744" s="2"/>
      <c r="C744" s="2"/>
    </row>
    <row r="745" ht="15.75" customHeight="1">
      <c r="A745" s="2"/>
      <c r="B745" s="2"/>
      <c r="C745" s="2"/>
    </row>
    <row r="746" ht="15.75" customHeight="1">
      <c r="A746" s="2"/>
      <c r="B746" s="2"/>
      <c r="C746" s="2"/>
    </row>
    <row r="747" ht="15.75" customHeight="1">
      <c r="A747" s="2"/>
      <c r="B747" s="2"/>
      <c r="C747" s="2"/>
    </row>
    <row r="748" ht="15.75" customHeight="1">
      <c r="A748" s="2"/>
      <c r="B748" s="2"/>
      <c r="C748" s="2"/>
    </row>
    <row r="749" ht="15.75" customHeight="1">
      <c r="A749" s="2"/>
      <c r="B749" s="2"/>
      <c r="C749" s="2"/>
    </row>
    <row r="750" ht="15.75" customHeight="1">
      <c r="A750" s="2"/>
      <c r="B750" s="2"/>
      <c r="C750" s="2"/>
    </row>
    <row r="751" ht="15.75" customHeight="1">
      <c r="A751" s="2"/>
      <c r="B751" s="2"/>
      <c r="C751" s="2"/>
    </row>
    <row r="752" ht="15.75" customHeight="1">
      <c r="A752" s="2"/>
      <c r="B752" s="2"/>
      <c r="C752" s="2"/>
    </row>
    <row r="753" ht="15.75" customHeight="1">
      <c r="A753" s="2"/>
      <c r="B753" s="2"/>
      <c r="C753" s="2"/>
    </row>
    <row r="754" ht="15.75" customHeight="1">
      <c r="A754" s="2"/>
      <c r="B754" s="2"/>
      <c r="C754" s="2"/>
    </row>
    <row r="755" ht="15.75" customHeight="1">
      <c r="A755" s="2"/>
      <c r="B755" s="2"/>
      <c r="C755" s="2"/>
    </row>
    <row r="756" ht="15.75" customHeight="1">
      <c r="A756" s="2"/>
      <c r="B756" s="2"/>
      <c r="C756" s="2"/>
    </row>
    <row r="757" ht="15.75" customHeight="1">
      <c r="A757" s="2"/>
      <c r="B757" s="2"/>
      <c r="C757" s="2"/>
    </row>
    <row r="758" ht="15.75" customHeight="1">
      <c r="A758" s="2"/>
      <c r="B758" s="2"/>
      <c r="C758" s="2"/>
    </row>
    <row r="759" ht="15.75" customHeight="1">
      <c r="A759" s="2"/>
      <c r="B759" s="2"/>
      <c r="C759" s="2"/>
    </row>
    <row r="760" ht="15.75" customHeight="1">
      <c r="A760" s="2"/>
      <c r="B760" s="2"/>
      <c r="C760" s="2"/>
    </row>
    <row r="761" ht="15.75" customHeight="1">
      <c r="A761" s="2"/>
      <c r="B761" s="2"/>
      <c r="C761" s="2"/>
    </row>
    <row r="762" ht="15.75" customHeight="1">
      <c r="A762" s="2"/>
      <c r="B762" s="2"/>
      <c r="C762" s="2"/>
    </row>
    <row r="763" ht="15.75" customHeight="1">
      <c r="A763" s="2"/>
      <c r="B763" s="2"/>
      <c r="C763" s="2"/>
    </row>
    <row r="764" ht="15.75" customHeight="1">
      <c r="A764" s="2"/>
      <c r="B764" s="2"/>
      <c r="C764" s="2"/>
    </row>
    <row r="765" ht="15.75" customHeight="1">
      <c r="A765" s="2"/>
      <c r="B765" s="2"/>
      <c r="C765" s="2"/>
    </row>
    <row r="766" ht="15.75" customHeight="1">
      <c r="A766" s="2"/>
      <c r="B766" s="2"/>
      <c r="C766" s="2"/>
    </row>
    <row r="767" ht="15.75" customHeight="1">
      <c r="A767" s="2"/>
      <c r="B767" s="2"/>
      <c r="C767" s="2"/>
    </row>
    <row r="768" ht="15.75" customHeight="1">
      <c r="A768" s="2"/>
      <c r="B768" s="2"/>
      <c r="C768" s="2"/>
    </row>
    <row r="769" ht="15.75" customHeight="1">
      <c r="A769" s="2"/>
      <c r="B769" s="2"/>
      <c r="C769" s="2"/>
    </row>
    <row r="770" ht="15.75" customHeight="1">
      <c r="A770" s="2"/>
      <c r="B770" s="2"/>
      <c r="C770" s="2"/>
    </row>
    <row r="771" ht="15.75" customHeight="1">
      <c r="A771" s="2"/>
      <c r="B771" s="2"/>
      <c r="C771" s="2"/>
    </row>
    <row r="772" ht="15.75" customHeight="1">
      <c r="A772" s="2"/>
      <c r="B772" s="2"/>
      <c r="C772" s="2"/>
    </row>
    <row r="773" ht="15.75" customHeight="1">
      <c r="A773" s="2"/>
      <c r="B773" s="2"/>
      <c r="C773" s="2"/>
    </row>
    <row r="774" ht="15.75" customHeight="1">
      <c r="A774" s="2"/>
      <c r="B774" s="2"/>
      <c r="C774" s="2"/>
    </row>
    <row r="775" ht="15.75" customHeight="1">
      <c r="A775" s="2"/>
      <c r="B775" s="2"/>
      <c r="C775" s="2"/>
    </row>
    <row r="776" ht="15.75" customHeight="1">
      <c r="A776" s="2"/>
      <c r="B776" s="2"/>
      <c r="C776" s="2"/>
    </row>
    <row r="777" ht="15.75" customHeight="1">
      <c r="A777" s="2"/>
      <c r="B777" s="2"/>
      <c r="C777" s="2"/>
    </row>
    <row r="778" ht="15.75" customHeight="1">
      <c r="A778" s="2"/>
      <c r="B778" s="2"/>
      <c r="C778" s="2"/>
    </row>
    <row r="779" ht="15.75" customHeight="1">
      <c r="A779" s="2"/>
      <c r="B779" s="2"/>
      <c r="C779" s="2"/>
    </row>
    <row r="780" ht="15.75" customHeight="1">
      <c r="A780" s="2"/>
      <c r="B780" s="2"/>
      <c r="C780" s="2"/>
    </row>
    <row r="781" ht="15.75" customHeight="1">
      <c r="A781" s="2"/>
      <c r="B781" s="2"/>
      <c r="C781" s="2"/>
    </row>
    <row r="782" ht="15.75" customHeight="1">
      <c r="A782" s="2"/>
      <c r="B782" s="2"/>
      <c r="C782" s="2"/>
    </row>
    <row r="783" ht="15.75" customHeight="1">
      <c r="A783" s="2"/>
      <c r="B783" s="2"/>
      <c r="C783" s="2"/>
    </row>
    <row r="784" ht="15.75" customHeight="1">
      <c r="A784" s="2"/>
      <c r="B784" s="2"/>
      <c r="C784" s="2"/>
    </row>
    <row r="785" ht="15.75" customHeight="1">
      <c r="A785" s="2"/>
      <c r="B785" s="2"/>
      <c r="C785" s="2"/>
    </row>
    <row r="786" ht="15.75" customHeight="1">
      <c r="A786" s="2"/>
      <c r="B786" s="2"/>
      <c r="C786" s="2"/>
    </row>
    <row r="787" ht="15.75" customHeight="1">
      <c r="A787" s="2"/>
      <c r="B787" s="2"/>
      <c r="C787" s="2"/>
    </row>
    <row r="788" ht="15.75" customHeight="1">
      <c r="A788" s="2"/>
      <c r="B788" s="2"/>
      <c r="C788" s="2"/>
    </row>
    <row r="789" ht="15.75" customHeight="1">
      <c r="A789" s="2"/>
      <c r="B789" s="2"/>
      <c r="C789" s="2"/>
    </row>
    <row r="790" ht="15.75" customHeight="1">
      <c r="A790" s="2"/>
      <c r="B790" s="2"/>
      <c r="C790" s="2"/>
    </row>
    <row r="791" ht="15.75" customHeight="1">
      <c r="A791" s="2"/>
      <c r="B791" s="2"/>
      <c r="C791" s="2"/>
    </row>
    <row r="792" ht="15.75" customHeight="1">
      <c r="A792" s="2"/>
      <c r="B792" s="2"/>
      <c r="C792" s="2"/>
    </row>
    <row r="793" ht="15.75" customHeight="1">
      <c r="A793" s="2"/>
      <c r="B793" s="2"/>
      <c r="C793" s="2"/>
    </row>
    <row r="794" ht="15.75" customHeight="1">
      <c r="A794" s="2"/>
      <c r="B794" s="2"/>
      <c r="C794" s="2"/>
    </row>
    <row r="795" ht="15.75" customHeight="1">
      <c r="A795" s="2"/>
      <c r="B795" s="2"/>
      <c r="C795" s="2"/>
    </row>
    <row r="796" ht="15.75" customHeight="1">
      <c r="A796" s="2"/>
      <c r="B796" s="2"/>
      <c r="C796" s="2"/>
    </row>
    <row r="797" ht="15.75" customHeight="1">
      <c r="A797" s="2"/>
      <c r="B797" s="2"/>
      <c r="C797" s="2"/>
    </row>
    <row r="798" ht="15.75" customHeight="1">
      <c r="A798" s="2"/>
      <c r="B798" s="2"/>
      <c r="C798" s="2"/>
    </row>
    <row r="799" ht="15.75" customHeight="1">
      <c r="A799" s="2"/>
      <c r="B799" s="2"/>
      <c r="C799" s="2"/>
    </row>
    <row r="800" ht="15.75" customHeight="1">
      <c r="A800" s="2"/>
      <c r="B800" s="2"/>
      <c r="C800" s="2"/>
    </row>
    <row r="801" ht="15.75" customHeight="1">
      <c r="A801" s="2"/>
      <c r="B801" s="2"/>
      <c r="C801" s="2"/>
    </row>
    <row r="802" ht="15.75" customHeight="1">
      <c r="A802" s="2"/>
      <c r="B802" s="2"/>
      <c r="C802" s="2"/>
    </row>
    <row r="803" ht="15.75" customHeight="1">
      <c r="A803" s="2"/>
      <c r="B803" s="2"/>
      <c r="C803" s="2"/>
    </row>
    <row r="804" ht="15.75" customHeight="1">
      <c r="A804" s="2"/>
      <c r="B804" s="2"/>
      <c r="C804" s="2"/>
    </row>
    <row r="805" ht="15.75" customHeight="1">
      <c r="A805" s="2"/>
      <c r="B805" s="2"/>
      <c r="C805" s="2"/>
    </row>
    <row r="806" ht="15.75" customHeight="1">
      <c r="A806" s="2"/>
      <c r="B806" s="2"/>
      <c r="C806" s="2"/>
    </row>
    <row r="807" ht="15.75" customHeight="1">
      <c r="A807" s="2"/>
      <c r="B807" s="2"/>
      <c r="C807" s="2"/>
    </row>
    <row r="808" ht="15.75" customHeight="1">
      <c r="A808" s="2"/>
      <c r="B808" s="2"/>
      <c r="C808" s="2"/>
    </row>
    <row r="809" ht="15.75" customHeight="1">
      <c r="A809" s="2"/>
      <c r="B809" s="2"/>
      <c r="C809" s="2"/>
    </row>
    <row r="810" ht="15.75" customHeight="1">
      <c r="A810" s="2"/>
      <c r="B810" s="2"/>
      <c r="C810" s="2"/>
    </row>
    <row r="811" ht="15.75" customHeight="1">
      <c r="A811" s="2"/>
      <c r="B811" s="2"/>
      <c r="C811" s="2"/>
    </row>
    <row r="812" ht="15.75" customHeight="1">
      <c r="A812" s="2"/>
      <c r="B812" s="2"/>
      <c r="C812" s="2"/>
    </row>
    <row r="813" ht="15.75" customHeight="1">
      <c r="A813" s="2"/>
      <c r="B813" s="2"/>
      <c r="C813" s="2"/>
    </row>
    <row r="814" ht="15.75" customHeight="1">
      <c r="A814" s="2"/>
      <c r="B814" s="2"/>
      <c r="C814" s="2"/>
    </row>
    <row r="815" ht="15.75" customHeight="1">
      <c r="A815" s="2"/>
      <c r="B815" s="2"/>
      <c r="C815" s="2"/>
    </row>
    <row r="816" ht="15.75" customHeight="1">
      <c r="A816" s="2"/>
      <c r="B816" s="2"/>
      <c r="C816" s="2"/>
    </row>
    <row r="817" ht="15.75" customHeight="1">
      <c r="A817" s="2"/>
      <c r="B817" s="2"/>
      <c r="C817" s="2"/>
    </row>
    <row r="818" ht="15.75" customHeight="1">
      <c r="A818" s="2"/>
      <c r="B818" s="2"/>
      <c r="C818" s="2"/>
    </row>
    <row r="819" ht="15.75" customHeight="1">
      <c r="A819" s="2"/>
      <c r="B819" s="2"/>
      <c r="C819" s="2"/>
    </row>
    <row r="820" ht="15.75" customHeight="1">
      <c r="A820" s="2"/>
      <c r="B820" s="2"/>
      <c r="C820" s="2"/>
    </row>
    <row r="821" ht="15.75" customHeight="1">
      <c r="A821" s="2"/>
      <c r="B821" s="2"/>
      <c r="C821" s="2"/>
    </row>
    <row r="822" ht="15.75" customHeight="1">
      <c r="A822" s="2"/>
      <c r="B822" s="2"/>
      <c r="C822" s="2"/>
    </row>
    <row r="823" ht="15.75" customHeight="1">
      <c r="A823" s="2"/>
      <c r="B823" s="2"/>
      <c r="C823" s="2"/>
    </row>
    <row r="824" ht="15.75" customHeight="1">
      <c r="A824" s="2"/>
      <c r="B824" s="2"/>
      <c r="C824" s="2"/>
    </row>
    <row r="825" ht="15.75" customHeight="1">
      <c r="A825" s="2"/>
      <c r="B825" s="2"/>
      <c r="C825" s="2"/>
    </row>
    <row r="826" ht="15.75" customHeight="1">
      <c r="A826" s="2"/>
      <c r="B826" s="2"/>
      <c r="C826" s="2"/>
    </row>
    <row r="827" ht="15.75" customHeight="1">
      <c r="A827" s="2"/>
      <c r="B827" s="2"/>
      <c r="C827" s="2"/>
    </row>
    <row r="828" ht="15.75" customHeight="1">
      <c r="A828" s="2"/>
      <c r="B828" s="2"/>
      <c r="C828" s="2"/>
    </row>
    <row r="829" ht="15.75" customHeight="1">
      <c r="A829" s="2"/>
      <c r="B829" s="2"/>
      <c r="C829" s="2"/>
    </row>
    <row r="830" ht="15.75" customHeight="1">
      <c r="A830" s="2"/>
      <c r="B830" s="2"/>
      <c r="C830" s="2"/>
    </row>
    <row r="831" ht="15.75" customHeight="1">
      <c r="A831" s="2"/>
      <c r="B831" s="2"/>
      <c r="C831" s="2"/>
    </row>
    <row r="832" ht="15.75" customHeight="1">
      <c r="A832" s="2"/>
      <c r="B832" s="2"/>
      <c r="C832" s="2"/>
    </row>
    <row r="833" ht="15.75" customHeight="1">
      <c r="A833" s="2"/>
      <c r="B833" s="2"/>
      <c r="C833" s="2"/>
    </row>
    <row r="834" ht="15.75" customHeight="1">
      <c r="A834" s="2"/>
      <c r="B834" s="2"/>
      <c r="C834" s="2"/>
    </row>
    <row r="835" ht="15.75" customHeight="1">
      <c r="A835" s="2"/>
      <c r="B835" s="2"/>
      <c r="C835" s="2"/>
    </row>
    <row r="836" ht="15.75" customHeight="1">
      <c r="A836" s="2"/>
      <c r="B836" s="2"/>
      <c r="C836" s="2"/>
    </row>
    <row r="837" ht="15.75" customHeight="1">
      <c r="A837" s="2"/>
      <c r="B837" s="2"/>
      <c r="C837" s="2"/>
    </row>
    <row r="838" ht="15.75" customHeight="1">
      <c r="A838" s="2"/>
      <c r="B838" s="2"/>
      <c r="C838" s="2"/>
    </row>
    <row r="839" ht="15.75" customHeight="1">
      <c r="A839" s="2"/>
      <c r="B839" s="2"/>
      <c r="C839" s="2"/>
    </row>
    <row r="840" ht="15.75" customHeight="1">
      <c r="A840" s="2"/>
      <c r="B840" s="2"/>
      <c r="C840" s="2"/>
    </row>
    <row r="841" ht="15.75" customHeight="1">
      <c r="A841" s="2"/>
      <c r="B841" s="2"/>
      <c r="C841" s="2"/>
    </row>
    <row r="842" ht="15.75" customHeight="1">
      <c r="A842" s="2"/>
      <c r="B842" s="2"/>
      <c r="C842" s="2"/>
    </row>
    <row r="843" ht="15.75" customHeight="1">
      <c r="A843" s="2"/>
      <c r="B843" s="2"/>
      <c r="C843" s="2"/>
    </row>
    <row r="844" ht="15.75" customHeight="1">
      <c r="A844" s="2"/>
      <c r="B844" s="2"/>
      <c r="C844" s="2"/>
    </row>
    <row r="845" ht="15.75" customHeight="1">
      <c r="A845" s="2"/>
      <c r="B845" s="2"/>
      <c r="C845" s="2"/>
    </row>
    <row r="846" ht="15.75" customHeight="1">
      <c r="A846" s="2"/>
      <c r="B846" s="2"/>
      <c r="C846" s="2"/>
    </row>
    <row r="847" ht="15.75" customHeight="1">
      <c r="A847" s="2"/>
      <c r="B847" s="2"/>
      <c r="C847" s="2"/>
    </row>
    <row r="848" ht="15.75" customHeight="1">
      <c r="A848" s="2"/>
      <c r="B848" s="2"/>
      <c r="C848" s="2"/>
    </row>
    <row r="849" ht="15.75" customHeight="1">
      <c r="A849" s="2"/>
      <c r="B849" s="2"/>
      <c r="C849" s="2"/>
    </row>
    <row r="850" ht="15.75" customHeight="1">
      <c r="A850" s="2"/>
      <c r="B850" s="2"/>
      <c r="C850" s="2"/>
    </row>
    <row r="851" ht="15.75" customHeight="1">
      <c r="A851" s="2"/>
      <c r="B851" s="2"/>
      <c r="C851" s="2"/>
    </row>
    <row r="852" ht="15.75" customHeight="1">
      <c r="A852" s="2"/>
      <c r="B852" s="2"/>
      <c r="C852" s="2"/>
    </row>
    <row r="853" ht="15.75" customHeight="1">
      <c r="A853" s="2"/>
      <c r="B853" s="2"/>
      <c r="C853" s="2"/>
    </row>
    <row r="854" ht="15.75" customHeight="1">
      <c r="A854" s="2"/>
      <c r="B854" s="2"/>
      <c r="C854" s="2"/>
    </row>
    <row r="855" ht="15.75" customHeight="1">
      <c r="A855" s="2"/>
      <c r="B855" s="2"/>
      <c r="C855" s="2"/>
    </row>
    <row r="856" ht="15.75" customHeight="1">
      <c r="A856" s="2"/>
      <c r="B856" s="2"/>
      <c r="C856" s="2"/>
    </row>
    <row r="857" ht="15.75" customHeight="1">
      <c r="A857" s="2"/>
      <c r="B857" s="2"/>
      <c r="C857" s="2"/>
    </row>
    <row r="858" ht="15.75" customHeight="1">
      <c r="A858" s="2"/>
      <c r="B858" s="2"/>
      <c r="C858" s="2"/>
    </row>
    <row r="859" ht="15.75" customHeight="1">
      <c r="A859" s="2"/>
      <c r="B859" s="2"/>
      <c r="C859" s="2"/>
    </row>
    <row r="860" ht="15.75" customHeight="1">
      <c r="A860" s="2"/>
      <c r="B860" s="2"/>
      <c r="C860" s="2"/>
    </row>
    <row r="861" ht="15.75" customHeight="1">
      <c r="A861" s="2"/>
      <c r="B861" s="2"/>
      <c r="C861" s="2"/>
    </row>
    <row r="862" ht="15.75" customHeight="1">
      <c r="A862" s="2"/>
      <c r="B862" s="2"/>
      <c r="C862" s="2"/>
    </row>
    <row r="863" ht="15.75" customHeight="1">
      <c r="A863" s="2"/>
      <c r="B863" s="2"/>
      <c r="C863" s="2"/>
    </row>
    <row r="864" ht="15.75" customHeight="1">
      <c r="A864" s="2"/>
      <c r="B864" s="2"/>
      <c r="C864" s="2"/>
    </row>
    <row r="865" ht="15.75" customHeight="1">
      <c r="A865" s="2"/>
      <c r="B865" s="2"/>
      <c r="C865" s="2"/>
    </row>
    <row r="866" ht="15.75" customHeight="1">
      <c r="A866" s="2"/>
      <c r="B866" s="2"/>
      <c r="C866" s="2"/>
    </row>
    <row r="867" ht="15.75" customHeight="1">
      <c r="A867" s="2"/>
      <c r="B867" s="2"/>
      <c r="C867" s="2"/>
    </row>
    <row r="868" ht="15.75" customHeight="1">
      <c r="A868" s="2"/>
      <c r="B868" s="2"/>
      <c r="C868" s="2"/>
    </row>
    <row r="869" ht="15.75" customHeight="1">
      <c r="A869" s="2"/>
      <c r="B869" s="2"/>
      <c r="C869" s="2"/>
    </row>
    <row r="870" ht="15.75" customHeight="1">
      <c r="A870" s="2"/>
      <c r="B870" s="2"/>
      <c r="C870" s="2"/>
    </row>
    <row r="871" ht="15.75" customHeight="1">
      <c r="A871" s="2"/>
      <c r="B871" s="2"/>
      <c r="C871" s="2"/>
    </row>
    <row r="872" ht="15.75" customHeight="1">
      <c r="A872" s="2"/>
      <c r="B872" s="2"/>
      <c r="C872" s="2"/>
    </row>
    <row r="873" ht="15.75" customHeight="1">
      <c r="A873" s="2"/>
      <c r="B873" s="2"/>
      <c r="C873" s="2"/>
    </row>
    <row r="874" ht="15.75" customHeight="1">
      <c r="A874" s="2"/>
      <c r="B874" s="2"/>
      <c r="C874" s="2"/>
    </row>
    <row r="875" ht="15.75" customHeight="1">
      <c r="A875" s="2"/>
      <c r="B875" s="2"/>
      <c r="C875" s="2"/>
    </row>
    <row r="876" ht="15.75" customHeight="1">
      <c r="A876" s="2"/>
      <c r="B876" s="2"/>
      <c r="C876" s="2"/>
    </row>
    <row r="877" ht="15.75" customHeight="1">
      <c r="A877" s="2"/>
      <c r="B877" s="2"/>
      <c r="C877" s="2"/>
    </row>
    <row r="878" ht="15.75" customHeight="1">
      <c r="A878" s="2"/>
      <c r="B878" s="2"/>
      <c r="C878" s="2"/>
    </row>
    <row r="879" ht="15.75" customHeight="1">
      <c r="A879" s="2"/>
      <c r="B879" s="2"/>
      <c r="C879" s="2"/>
    </row>
    <row r="880" ht="15.75" customHeight="1">
      <c r="A880" s="2"/>
      <c r="B880" s="2"/>
      <c r="C880" s="2"/>
    </row>
    <row r="881" ht="15.75" customHeight="1">
      <c r="A881" s="2"/>
      <c r="B881" s="2"/>
      <c r="C881" s="2"/>
    </row>
    <row r="882" ht="15.75" customHeight="1">
      <c r="A882" s="2"/>
      <c r="B882" s="2"/>
      <c r="C882" s="2"/>
    </row>
    <row r="883" ht="15.75" customHeight="1">
      <c r="A883" s="2"/>
      <c r="B883" s="2"/>
      <c r="C883" s="2"/>
    </row>
    <row r="884" ht="15.75" customHeight="1">
      <c r="A884" s="2"/>
      <c r="B884" s="2"/>
      <c r="C884" s="2"/>
    </row>
    <row r="885" ht="15.75" customHeight="1">
      <c r="A885" s="2"/>
      <c r="B885" s="2"/>
      <c r="C885" s="2"/>
    </row>
    <row r="886" ht="15.75" customHeight="1">
      <c r="A886" s="2"/>
      <c r="B886" s="2"/>
      <c r="C886" s="2"/>
    </row>
    <row r="887" ht="15.75" customHeight="1">
      <c r="A887" s="2"/>
      <c r="B887" s="2"/>
      <c r="C887" s="2"/>
    </row>
    <row r="888" ht="15.75" customHeight="1">
      <c r="A888" s="2"/>
      <c r="B888" s="2"/>
      <c r="C888" s="2"/>
    </row>
    <row r="889" ht="15.75" customHeight="1">
      <c r="A889" s="2"/>
      <c r="B889" s="2"/>
      <c r="C889" s="2"/>
    </row>
    <row r="890" ht="15.75" customHeight="1">
      <c r="A890" s="2"/>
      <c r="B890" s="2"/>
      <c r="C890" s="2"/>
    </row>
    <row r="891" ht="15.75" customHeight="1">
      <c r="A891" s="2"/>
      <c r="B891" s="2"/>
      <c r="C891" s="2"/>
    </row>
    <row r="892" ht="15.75" customHeight="1">
      <c r="A892" s="2"/>
      <c r="B892" s="2"/>
      <c r="C892" s="2"/>
    </row>
    <row r="893" ht="15.75" customHeight="1">
      <c r="A893" s="2"/>
      <c r="B893" s="2"/>
      <c r="C893" s="2"/>
    </row>
    <row r="894" ht="15.75" customHeight="1">
      <c r="A894" s="2"/>
      <c r="B894" s="2"/>
      <c r="C894" s="2"/>
    </row>
    <row r="895" ht="15.75" customHeight="1">
      <c r="A895" s="2"/>
      <c r="B895" s="2"/>
      <c r="C895" s="2"/>
    </row>
    <row r="896" ht="15.75" customHeight="1">
      <c r="A896" s="2"/>
      <c r="B896" s="2"/>
      <c r="C896" s="2"/>
    </row>
    <row r="897" ht="15.75" customHeight="1">
      <c r="A897" s="2"/>
      <c r="B897" s="2"/>
      <c r="C897" s="2"/>
    </row>
    <row r="898" ht="15.75" customHeight="1">
      <c r="A898" s="2"/>
      <c r="B898" s="2"/>
      <c r="C898" s="2"/>
    </row>
    <row r="899" ht="15.75" customHeight="1">
      <c r="A899" s="2"/>
      <c r="B899" s="2"/>
      <c r="C899" s="2"/>
    </row>
    <row r="900" ht="15.75" customHeight="1">
      <c r="A900" s="2"/>
      <c r="B900" s="2"/>
      <c r="C900" s="2"/>
    </row>
    <row r="901" ht="15.75" customHeight="1">
      <c r="A901" s="2"/>
      <c r="B901" s="2"/>
      <c r="C901" s="2"/>
    </row>
    <row r="902" ht="15.75" customHeight="1">
      <c r="A902" s="2"/>
      <c r="B902" s="2"/>
      <c r="C902" s="2"/>
    </row>
    <row r="903" ht="15.75" customHeight="1">
      <c r="A903" s="2"/>
      <c r="B903" s="2"/>
      <c r="C903" s="2"/>
    </row>
    <row r="904" ht="15.75" customHeight="1">
      <c r="A904" s="2"/>
      <c r="B904" s="2"/>
      <c r="C904" s="2"/>
    </row>
    <row r="905" ht="15.75" customHeight="1">
      <c r="A905" s="2"/>
      <c r="B905" s="2"/>
      <c r="C905" s="2"/>
    </row>
    <row r="906" ht="15.75" customHeight="1">
      <c r="A906" s="2"/>
      <c r="B906" s="2"/>
      <c r="C906" s="2"/>
    </row>
    <row r="907" ht="15.75" customHeight="1">
      <c r="A907" s="2"/>
      <c r="B907" s="2"/>
      <c r="C907" s="2"/>
    </row>
    <row r="908" ht="15.75" customHeight="1">
      <c r="A908" s="2"/>
      <c r="B908" s="2"/>
      <c r="C908" s="2"/>
    </row>
    <row r="909" ht="15.75" customHeight="1">
      <c r="A909" s="2"/>
      <c r="B909" s="2"/>
      <c r="C909" s="2"/>
    </row>
    <row r="910" ht="15.75" customHeight="1">
      <c r="A910" s="2"/>
      <c r="B910" s="2"/>
      <c r="C910" s="2"/>
    </row>
    <row r="911" ht="15.75" customHeight="1">
      <c r="A911" s="2"/>
      <c r="B911" s="2"/>
      <c r="C911" s="2"/>
    </row>
    <row r="912" ht="15.75" customHeight="1">
      <c r="A912" s="2"/>
      <c r="B912" s="2"/>
      <c r="C912" s="2"/>
    </row>
    <row r="913" ht="15.75" customHeight="1">
      <c r="A913" s="2"/>
      <c r="B913" s="2"/>
      <c r="C913" s="2"/>
    </row>
    <row r="914" ht="15.75" customHeight="1">
      <c r="A914" s="2"/>
      <c r="B914" s="2"/>
      <c r="C914" s="2"/>
    </row>
    <row r="915" ht="15.75" customHeight="1">
      <c r="A915" s="2"/>
      <c r="B915" s="2"/>
      <c r="C915" s="2"/>
    </row>
    <row r="916" ht="15.75" customHeight="1">
      <c r="A916" s="2"/>
      <c r="B916" s="2"/>
      <c r="C916" s="2"/>
    </row>
    <row r="917" ht="15.75" customHeight="1">
      <c r="A917" s="2"/>
      <c r="B917" s="2"/>
      <c r="C917" s="2"/>
    </row>
    <row r="918" ht="15.75" customHeight="1">
      <c r="A918" s="2"/>
      <c r="B918" s="2"/>
      <c r="C918" s="2"/>
    </row>
    <row r="919" ht="15.75" customHeight="1">
      <c r="A919" s="2"/>
      <c r="B919" s="2"/>
      <c r="C919" s="2"/>
    </row>
    <row r="920" ht="15.75" customHeight="1">
      <c r="A920" s="2"/>
      <c r="B920" s="2"/>
      <c r="C920" s="2"/>
    </row>
    <row r="921" ht="15.75" customHeight="1">
      <c r="A921" s="2"/>
      <c r="B921" s="2"/>
      <c r="C921" s="2"/>
    </row>
    <row r="922" ht="15.75" customHeight="1">
      <c r="A922" s="2"/>
      <c r="B922" s="2"/>
      <c r="C922" s="2"/>
    </row>
    <row r="923" ht="15.75" customHeight="1">
      <c r="A923" s="2"/>
      <c r="B923" s="2"/>
      <c r="C923" s="2"/>
    </row>
    <row r="924" ht="15.75" customHeight="1">
      <c r="A924" s="2"/>
      <c r="B924" s="2"/>
      <c r="C924" s="2"/>
    </row>
    <row r="925" ht="15.75" customHeight="1">
      <c r="A925" s="2"/>
      <c r="B925" s="2"/>
      <c r="C925" s="2"/>
    </row>
    <row r="926" ht="15.75" customHeight="1">
      <c r="A926" s="2"/>
      <c r="B926" s="2"/>
      <c r="C926" s="2"/>
    </row>
    <row r="927" ht="15.75" customHeight="1">
      <c r="A927" s="2"/>
      <c r="B927" s="2"/>
      <c r="C927" s="2"/>
    </row>
    <row r="928" ht="15.75" customHeight="1">
      <c r="A928" s="2"/>
      <c r="B928" s="2"/>
      <c r="C928" s="2"/>
    </row>
    <row r="929" ht="15.75" customHeight="1">
      <c r="A929" s="2"/>
      <c r="B929" s="2"/>
      <c r="C929" s="2"/>
    </row>
    <row r="930" ht="15.75" customHeight="1">
      <c r="A930" s="2"/>
      <c r="B930" s="2"/>
      <c r="C930" s="2"/>
    </row>
    <row r="931" ht="15.75" customHeight="1">
      <c r="A931" s="2"/>
      <c r="B931" s="2"/>
      <c r="C931" s="2"/>
    </row>
    <row r="932" ht="15.75" customHeight="1">
      <c r="A932" s="2"/>
      <c r="B932" s="2"/>
      <c r="C932" s="2"/>
    </row>
    <row r="933" ht="15.75" customHeight="1">
      <c r="A933" s="2"/>
      <c r="B933" s="2"/>
      <c r="C933" s="2"/>
    </row>
    <row r="934" ht="15.75" customHeight="1">
      <c r="A934" s="2"/>
      <c r="B934" s="2"/>
      <c r="C934" s="2"/>
    </row>
    <row r="935" ht="15.75" customHeight="1">
      <c r="A935" s="2"/>
      <c r="B935" s="2"/>
      <c r="C935" s="2"/>
    </row>
    <row r="936" ht="15.75" customHeight="1">
      <c r="A936" s="2"/>
      <c r="B936" s="2"/>
      <c r="C936" s="2"/>
    </row>
    <row r="937" ht="15.75" customHeight="1">
      <c r="A937" s="2"/>
      <c r="B937" s="2"/>
      <c r="C937" s="2"/>
    </row>
    <row r="938" ht="15.75" customHeight="1">
      <c r="A938" s="2"/>
      <c r="B938" s="2"/>
      <c r="C938" s="2"/>
    </row>
    <row r="939" ht="15.75" customHeight="1">
      <c r="A939" s="2"/>
      <c r="B939" s="2"/>
      <c r="C939" s="2"/>
    </row>
    <row r="940" ht="15.75" customHeight="1">
      <c r="A940" s="2"/>
      <c r="B940" s="2"/>
      <c r="C940" s="2"/>
    </row>
    <row r="941" ht="15.75" customHeight="1">
      <c r="A941" s="2"/>
      <c r="B941" s="2"/>
      <c r="C941" s="2"/>
    </row>
    <row r="942" ht="15.75" customHeight="1">
      <c r="A942" s="2"/>
      <c r="B942" s="2"/>
      <c r="C942" s="2"/>
    </row>
    <row r="943" ht="15.75" customHeight="1">
      <c r="A943" s="2"/>
      <c r="B943" s="2"/>
      <c r="C943" s="2"/>
    </row>
    <row r="944" ht="15.75" customHeight="1">
      <c r="A944" s="2"/>
      <c r="B944" s="2"/>
      <c r="C944" s="2"/>
    </row>
    <row r="945" ht="15.75" customHeight="1">
      <c r="A945" s="2"/>
      <c r="B945" s="2"/>
      <c r="C945" s="2"/>
    </row>
    <row r="946" ht="15.75" customHeight="1">
      <c r="A946" s="2"/>
      <c r="B946" s="2"/>
      <c r="C946" s="2"/>
    </row>
    <row r="947" ht="15.75" customHeight="1">
      <c r="A947" s="2"/>
      <c r="B947" s="2"/>
      <c r="C947" s="2"/>
    </row>
    <row r="948" ht="15.75" customHeight="1">
      <c r="A948" s="2"/>
      <c r="B948" s="2"/>
      <c r="C948" s="2"/>
    </row>
    <row r="949" ht="15.75" customHeight="1">
      <c r="A949" s="2"/>
      <c r="B949" s="2"/>
      <c r="C949" s="2"/>
    </row>
    <row r="950" ht="15.75" customHeight="1">
      <c r="A950" s="2"/>
      <c r="B950" s="2"/>
      <c r="C950" s="2"/>
    </row>
    <row r="951" ht="15.75" customHeight="1">
      <c r="A951" s="2"/>
      <c r="B951" s="2"/>
      <c r="C951" s="2"/>
    </row>
    <row r="952" ht="15.75" customHeight="1">
      <c r="A952" s="2"/>
      <c r="B952" s="2"/>
      <c r="C952" s="2"/>
    </row>
    <row r="953" ht="15.75" customHeight="1">
      <c r="A953" s="2"/>
      <c r="B953" s="2"/>
      <c r="C953" s="2"/>
    </row>
    <row r="954" ht="15.75" customHeight="1">
      <c r="A954" s="2"/>
      <c r="B954" s="2"/>
      <c r="C954" s="2"/>
    </row>
    <row r="955" ht="15.75" customHeight="1">
      <c r="A955" s="2"/>
      <c r="B955" s="2"/>
      <c r="C955" s="2"/>
    </row>
    <row r="956" ht="15.75" customHeight="1">
      <c r="A956" s="2"/>
      <c r="B956" s="2"/>
      <c r="C956" s="2"/>
    </row>
    <row r="957" ht="15.75" customHeight="1">
      <c r="A957" s="2"/>
      <c r="B957" s="2"/>
      <c r="C957" s="2"/>
    </row>
    <row r="958" ht="15.75" customHeight="1">
      <c r="A958" s="2"/>
      <c r="B958" s="2"/>
      <c r="C958" s="2"/>
    </row>
    <row r="959" ht="15.75" customHeight="1">
      <c r="A959" s="2"/>
      <c r="B959" s="2"/>
      <c r="C959" s="2"/>
    </row>
    <row r="960" ht="15.75" customHeight="1">
      <c r="A960" s="2"/>
      <c r="B960" s="2"/>
      <c r="C960" s="2"/>
    </row>
    <row r="961" ht="15.75" customHeight="1">
      <c r="A961" s="2"/>
      <c r="B961" s="2"/>
      <c r="C961" s="2"/>
    </row>
    <row r="962" ht="15.75" customHeight="1">
      <c r="A962" s="2"/>
      <c r="B962" s="2"/>
      <c r="C962" s="2"/>
    </row>
    <row r="963" ht="15.75" customHeight="1">
      <c r="A963" s="2"/>
      <c r="B963" s="2"/>
      <c r="C963" s="2"/>
    </row>
    <row r="964" ht="15.75" customHeight="1">
      <c r="A964" s="2"/>
      <c r="B964" s="2"/>
      <c r="C964" s="2"/>
    </row>
    <row r="965" ht="15.75" customHeight="1">
      <c r="A965" s="2"/>
      <c r="B965" s="2"/>
      <c r="C965" s="2"/>
    </row>
    <row r="966" ht="15.75" customHeight="1">
      <c r="A966" s="2"/>
      <c r="B966" s="2"/>
      <c r="C966" s="2"/>
    </row>
    <row r="967" ht="15.75" customHeight="1">
      <c r="A967" s="2"/>
      <c r="B967" s="2"/>
      <c r="C967" s="2"/>
    </row>
    <row r="968" ht="15.75" customHeight="1">
      <c r="A968" s="2"/>
      <c r="B968" s="2"/>
      <c r="C968" s="2"/>
    </row>
    <row r="969" ht="15.75" customHeight="1">
      <c r="A969" s="2"/>
      <c r="B969" s="2"/>
      <c r="C969" s="2"/>
    </row>
    <row r="970" ht="15.75" customHeight="1">
      <c r="A970" s="2"/>
      <c r="B970" s="2"/>
      <c r="C970" s="2"/>
    </row>
    <row r="971" ht="15.75" customHeight="1">
      <c r="A971" s="2"/>
      <c r="B971" s="2"/>
      <c r="C971" s="2"/>
    </row>
    <row r="972" ht="15.75" customHeight="1">
      <c r="A972" s="2"/>
      <c r="B972" s="2"/>
      <c r="C972" s="2"/>
    </row>
    <row r="973" ht="15.75" customHeight="1">
      <c r="A973" s="2"/>
      <c r="B973" s="2"/>
      <c r="C973" s="2"/>
    </row>
    <row r="974" ht="15.75" customHeight="1">
      <c r="A974" s="2"/>
      <c r="B974" s="2"/>
      <c r="C974" s="2"/>
    </row>
    <row r="975" ht="15.75" customHeight="1">
      <c r="A975" s="2"/>
      <c r="B975" s="2"/>
      <c r="C975" s="2"/>
    </row>
    <row r="976" ht="15.75" customHeight="1">
      <c r="A976" s="2"/>
      <c r="B976" s="2"/>
      <c r="C976" s="2"/>
    </row>
    <row r="977" ht="15.75" customHeight="1">
      <c r="A977" s="2"/>
      <c r="B977" s="2"/>
      <c r="C977" s="2"/>
    </row>
    <row r="978" ht="15.75" customHeight="1">
      <c r="A978" s="2"/>
      <c r="B978" s="2"/>
      <c r="C978" s="2"/>
    </row>
    <row r="979" ht="15.75" customHeight="1">
      <c r="A979" s="2"/>
      <c r="B979" s="2"/>
      <c r="C979" s="2"/>
    </row>
    <row r="980" ht="15.75" customHeight="1">
      <c r="A980" s="2"/>
      <c r="B980" s="2"/>
      <c r="C980" s="2"/>
    </row>
    <row r="981" ht="15.75" customHeight="1">
      <c r="A981" s="2"/>
      <c r="B981" s="2"/>
      <c r="C981" s="2"/>
    </row>
    <row r="982" ht="15.75" customHeight="1">
      <c r="A982" s="2"/>
      <c r="B982" s="2"/>
      <c r="C982" s="2"/>
    </row>
    <row r="983" ht="15.75" customHeight="1">
      <c r="A983" s="2"/>
      <c r="B983" s="2"/>
      <c r="C983" s="2"/>
    </row>
    <row r="984" ht="15.75" customHeight="1">
      <c r="A984" s="2"/>
      <c r="B984" s="2"/>
      <c r="C984" s="2"/>
    </row>
    <row r="985" ht="15.75" customHeight="1">
      <c r="A985" s="2"/>
      <c r="B985" s="2"/>
      <c r="C985" s="2"/>
    </row>
    <row r="986" ht="15.75" customHeight="1">
      <c r="A986" s="2"/>
      <c r="B986" s="2"/>
      <c r="C986" s="2"/>
    </row>
    <row r="987" ht="15.75" customHeight="1">
      <c r="A987" s="2"/>
      <c r="B987" s="2"/>
      <c r="C987" s="2"/>
    </row>
    <row r="988" ht="15.75" customHeight="1">
      <c r="A988" s="2"/>
      <c r="B988" s="2"/>
      <c r="C988" s="2"/>
    </row>
    <row r="989" ht="15.75" customHeight="1">
      <c r="A989" s="2"/>
      <c r="B989" s="2"/>
      <c r="C989" s="2"/>
    </row>
    <row r="990" ht="15.75" customHeight="1">
      <c r="A990" s="2"/>
      <c r="B990" s="2"/>
      <c r="C990" s="2"/>
    </row>
    <row r="991" ht="15.75" customHeight="1">
      <c r="A991" s="2"/>
      <c r="B991" s="2"/>
      <c r="C991" s="2"/>
    </row>
    <row r="992" ht="15.75" customHeight="1">
      <c r="A992" s="2"/>
      <c r="B992" s="2"/>
      <c r="C992" s="2"/>
    </row>
    <row r="993" ht="15.75" customHeight="1">
      <c r="A993" s="2"/>
      <c r="B993" s="2"/>
      <c r="C993" s="2"/>
    </row>
    <row r="994" ht="15.75" customHeight="1">
      <c r="A994" s="2"/>
      <c r="B994" s="2"/>
      <c r="C994" s="2"/>
    </row>
    <row r="995" ht="15.75" customHeight="1">
      <c r="A995" s="2"/>
      <c r="B995" s="2"/>
      <c r="C995" s="2"/>
    </row>
    <row r="996" ht="15.75" customHeight="1">
      <c r="A996" s="2"/>
      <c r="B996" s="2"/>
      <c r="C996" s="2"/>
    </row>
    <row r="997" ht="15.75" customHeight="1">
      <c r="A997" s="2"/>
      <c r="B997" s="2"/>
      <c r="C997" s="2"/>
    </row>
    <row r="998" ht="15.75" customHeight="1">
      <c r="A998" s="2"/>
      <c r="B998" s="2"/>
      <c r="C998" s="2"/>
    </row>
    <row r="999" ht="15.75" customHeight="1">
      <c r="A999" s="2"/>
      <c r="B999" s="2"/>
      <c r="C999" s="2"/>
    </row>
    <row r="1000" ht="15.75" customHeight="1">
      <c r="A1000" s="2"/>
      <c r="B1000" s="2"/>
      <c r="C1000" s="2"/>
    </row>
  </sheetData>
  <autoFilter ref="$A$1:$C$18"/>
  <printOptions/>
  <pageMargins bottom="1.0" footer="0.0" header="0.0" left="0.75" right="0.75" top="1.0"/>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1.0" ySplit="2.0" topLeftCell="B3" activePane="bottomRight" state="frozen"/>
      <selection activeCell="B1" sqref="B1" pane="topRight"/>
      <selection activeCell="A3" sqref="A3" pane="bottomLeft"/>
      <selection activeCell="B3" sqref="B3" pane="bottomRight"/>
    </sheetView>
  </sheetViews>
  <sheetFormatPr customHeight="1" defaultColWidth="14.43" defaultRowHeight="15.0"/>
  <cols>
    <col customWidth="1" min="1" max="1" width="43.14"/>
    <col customWidth="1" min="2" max="2" width="45.0"/>
    <col customWidth="1" min="3" max="4" width="22.0"/>
    <col customWidth="1" min="5" max="7" width="18.0"/>
  </cols>
  <sheetData>
    <row r="1">
      <c r="A1" s="244"/>
      <c r="B1" s="244"/>
      <c r="C1" s="244"/>
      <c r="D1" s="245"/>
      <c r="E1" s="244"/>
      <c r="F1" s="244"/>
      <c r="G1" s="244"/>
    </row>
    <row r="2">
      <c r="A2" s="244"/>
      <c r="B2" s="49"/>
      <c r="C2" s="49" t="s">
        <v>300</v>
      </c>
      <c r="D2" s="145" t="s">
        <v>301</v>
      </c>
      <c r="E2" s="49" t="s">
        <v>302</v>
      </c>
      <c r="F2" s="49" t="s">
        <v>664</v>
      </c>
      <c r="G2" s="49" t="s">
        <v>665</v>
      </c>
    </row>
    <row r="3">
      <c r="A3" s="246"/>
      <c r="B3" s="161" t="s">
        <v>120</v>
      </c>
      <c r="C3" s="28" t="s">
        <v>666</v>
      </c>
      <c r="D3" s="247" t="s">
        <v>667</v>
      </c>
      <c r="E3" s="28">
        <v>4.0</v>
      </c>
      <c r="F3" s="248">
        <v>5.0</v>
      </c>
      <c r="G3" s="248">
        <v>5.0</v>
      </c>
    </row>
    <row r="4">
      <c r="A4" s="246"/>
      <c r="B4" s="161" t="s">
        <v>668</v>
      </c>
      <c r="C4" s="28" t="s">
        <v>669</v>
      </c>
      <c r="D4" s="247" t="s">
        <v>670</v>
      </c>
      <c r="E4" s="28">
        <v>6.7</v>
      </c>
      <c r="F4" s="248">
        <v>6.7</v>
      </c>
      <c r="G4" s="248">
        <v>6.7</v>
      </c>
    </row>
    <row r="5">
      <c r="A5" s="246"/>
      <c r="B5" s="161" t="s">
        <v>307</v>
      </c>
      <c r="C5" s="28" t="s">
        <v>671</v>
      </c>
      <c r="D5" s="247" t="s">
        <v>672</v>
      </c>
      <c r="E5" s="28">
        <v>34.0</v>
      </c>
      <c r="F5" s="248">
        <v>68.0</v>
      </c>
      <c r="G5" s="248">
        <v>68.0</v>
      </c>
    </row>
    <row r="6">
      <c r="A6" s="246"/>
      <c r="B6" s="161" t="s">
        <v>673</v>
      </c>
      <c r="C6" s="28" t="s">
        <v>674</v>
      </c>
      <c r="D6" s="247" t="s">
        <v>675</v>
      </c>
      <c r="E6" s="28">
        <v>20.0</v>
      </c>
      <c r="F6" s="248">
        <v>30.0</v>
      </c>
      <c r="G6" s="248">
        <v>25.0</v>
      </c>
    </row>
    <row r="7">
      <c r="A7" s="246"/>
      <c r="B7" s="161" t="s">
        <v>676</v>
      </c>
      <c r="C7" s="28" t="s">
        <v>677</v>
      </c>
      <c r="D7" s="247" t="s">
        <v>677</v>
      </c>
      <c r="E7" s="28">
        <v>9.0</v>
      </c>
      <c r="F7" s="248">
        <v>9.0</v>
      </c>
      <c r="G7" s="248">
        <v>9.0</v>
      </c>
    </row>
    <row r="8">
      <c r="A8" s="246"/>
      <c r="B8" s="161" t="s">
        <v>313</v>
      </c>
      <c r="C8" s="28" t="s">
        <v>669</v>
      </c>
      <c r="D8" s="247" t="s">
        <v>678</v>
      </c>
      <c r="E8" s="28">
        <v>16.0</v>
      </c>
      <c r="F8" s="248">
        <v>12.0</v>
      </c>
      <c r="G8" s="248">
        <v>9.0</v>
      </c>
    </row>
    <row r="9">
      <c r="A9" s="246"/>
      <c r="B9" s="161" t="s">
        <v>127</v>
      </c>
      <c r="C9" s="28" t="s">
        <v>679</v>
      </c>
      <c r="D9" s="247" t="s">
        <v>680</v>
      </c>
      <c r="E9" s="28">
        <v>0.4</v>
      </c>
      <c r="F9" s="248">
        <v>0.4</v>
      </c>
      <c r="G9" s="248">
        <v>0.4</v>
      </c>
    </row>
    <row r="10">
      <c r="A10" s="246"/>
      <c r="B10" s="161" t="s">
        <v>315</v>
      </c>
      <c r="C10" s="28" t="s">
        <v>671</v>
      </c>
      <c r="D10" s="247" t="s">
        <v>677</v>
      </c>
      <c r="E10" s="28" t="s">
        <v>681</v>
      </c>
      <c r="F10" s="248" t="s">
        <v>682</v>
      </c>
      <c r="G10" s="248" t="s">
        <v>682</v>
      </c>
    </row>
    <row r="11">
      <c r="A11" s="246"/>
      <c r="B11" s="161" t="s">
        <v>317</v>
      </c>
      <c r="C11" s="28" t="s">
        <v>683</v>
      </c>
      <c r="D11" s="247" t="s">
        <v>684</v>
      </c>
      <c r="E11" s="28">
        <v>10.0</v>
      </c>
      <c r="F11" s="248">
        <v>27.0</v>
      </c>
      <c r="G11" s="248">
        <v>27.0</v>
      </c>
    </row>
    <row r="12">
      <c r="A12" s="246"/>
      <c r="B12" s="161" t="s">
        <v>685</v>
      </c>
      <c r="C12" s="28" t="s">
        <v>671</v>
      </c>
      <c r="D12" s="247" t="s">
        <v>671</v>
      </c>
      <c r="E12" s="28">
        <v>33.0</v>
      </c>
      <c r="F12" s="248">
        <v>33.0</v>
      </c>
      <c r="G12" s="248">
        <v>16.0</v>
      </c>
    </row>
    <row r="13">
      <c r="A13" s="246"/>
      <c r="B13" s="161" t="s">
        <v>686</v>
      </c>
      <c r="C13" s="28" t="s">
        <v>674</v>
      </c>
      <c r="D13" s="247" t="s">
        <v>674</v>
      </c>
      <c r="E13" s="28" t="s">
        <v>687</v>
      </c>
      <c r="F13" s="248" t="s">
        <v>687</v>
      </c>
      <c r="G13" s="248" t="s">
        <v>688</v>
      </c>
    </row>
    <row r="14">
      <c r="A14" s="246"/>
      <c r="B14" s="161" t="s">
        <v>689</v>
      </c>
      <c r="C14" s="28" t="s">
        <v>690</v>
      </c>
      <c r="D14" s="247" t="s">
        <v>691</v>
      </c>
      <c r="E14" s="28">
        <v>14.0</v>
      </c>
      <c r="F14" s="248">
        <v>22.0</v>
      </c>
      <c r="G14" s="248">
        <v>22.0</v>
      </c>
    </row>
    <row r="15">
      <c r="A15" s="246"/>
      <c r="B15" s="161" t="s">
        <v>692</v>
      </c>
      <c r="C15" s="28" t="s">
        <v>693</v>
      </c>
      <c r="D15" s="247" t="s">
        <v>680</v>
      </c>
      <c r="E15" s="28">
        <v>3.0</v>
      </c>
      <c r="F15" s="248">
        <v>6.0</v>
      </c>
      <c r="G15" s="248">
        <v>6.0</v>
      </c>
    </row>
    <row r="16">
      <c r="A16" s="246"/>
      <c r="B16" s="161" t="s">
        <v>694</v>
      </c>
      <c r="C16" s="28" t="s">
        <v>670</v>
      </c>
      <c r="D16" s="247" t="s">
        <v>677</v>
      </c>
      <c r="E16" s="28">
        <v>2.8</v>
      </c>
      <c r="F16" s="248">
        <v>4.7</v>
      </c>
      <c r="G16" s="248">
        <v>4.4</v>
      </c>
    </row>
    <row r="17">
      <c r="A17" s="246"/>
      <c r="B17" s="246"/>
      <c r="C17" s="2"/>
      <c r="D17" s="2"/>
      <c r="E17" s="2"/>
      <c r="F17" s="2"/>
      <c r="G17" s="2"/>
    </row>
    <row r="18">
      <c r="A18" s="246"/>
      <c r="B18" s="246"/>
      <c r="C18" s="2"/>
      <c r="D18" s="2"/>
      <c r="E18" s="2"/>
      <c r="F18" s="2"/>
      <c r="G18" s="2"/>
    </row>
    <row r="19">
      <c r="A19" s="246"/>
      <c r="B19" s="246"/>
      <c r="C19" s="2"/>
      <c r="D19" s="2"/>
      <c r="E19" s="2"/>
      <c r="F19" s="2"/>
      <c r="G19" s="2"/>
    </row>
    <row r="20">
      <c r="A20" s="246"/>
      <c r="B20" s="246"/>
      <c r="C20" s="2"/>
      <c r="D20" s="2"/>
      <c r="E20" s="2"/>
      <c r="F20" s="2"/>
      <c r="G20" s="2"/>
    </row>
    <row r="21" ht="15.75" customHeight="1">
      <c r="A21" s="246"/>
      <c r="B21" s="246"/>
      <c r="C21" s="2"/>
      <c r="D21" s="2"/>
      <c r="E21" s="2"/>
      <c r="F21" s="2"/>
      <c r="G21" s="2"/>
    </row>
    <row r="22" ht="15.75" customHeight="1">
      <c r="A22" s="246"/>
      <c r="B22" s="246"/>
      <c r="C22" s="2"/>
      <c r="D22" s="2"/>
      <c r="E22" s="2"/>
      <c r="F22" s="2"/>
      <c r="G22" s="2"/>
    </row>
    <row r="23" ht="15.75" customHeight="1">
      <c r="A23" s="246"/>
      <c r="B23" s="246"/>
      <c r="C23" s="2"/>
      <c r="D23" s="2"/>
      <c r="E23" s="2"/>
      <c r="F23" s="2"/>
      <c r="G23" s="2"/>
    </row>
    <row r="24" ht="15.75" customHeight="1">
      <c r="A24" s="246"/>
      <c r="B24" s="246"/>
      <c r="C24" s="2"/>
      <c r="D24" s="2"/>
      <c r="E24" s="2"/>
      <c r="F24" s="2"/>
      <c r="G24" s="2"/>
    </row>
    <row r="25" ht="15.75" customHeight="1">
      <c r="A25" s="246"/>
      <c r="B25" s="246"/>
      <c r="C25" s="2"/>
      <c r="D25" s="2"/>
      <c r="E25" s="2"/>
      <c r="F25" s="2"/>
      <c r="G25" s="2"/>
    </row>
    <row r="26" ht="15.75" customHeight="1">
      <c r="A26" s="2"/>
      <c r="B26" s="2"/>
      <c r="C26" s="2"/>
      <c r="D26" s="2"/>
      <c r="E26" s="2"/>
      <c r="F26" s="2"/>
      <c r="G26" s="2"/>
    </row>
    <row r="27" ht="15.75" customHeight="1">
      <c r="A27" s="2"/>
      <c r="B27" s="2"/>
      <c r="C27" s="2"/>
      <c r="D27" s="2"/>
      <c r="E27" s="2"/>
      <c r="F27" s="2"/>
      <c r="G27" s="2"/>
    </row>
    <row r="28" ht="15.75" customHeight="1">
      <c r="A28" s="2"/>
      <c r="B28" s="2"/>
      <c r="C28" s="2"/>
      <c r="D28" s="2"/>
      <c r="E28" s="2"/>
      <c r="F28" s="2"/>
      <c r="G28" s="2"/>
    </row>
    <row r="29" ht="15.75" customHeight="1">
      <c r="A29" s="2"/>
      <c r="B29" s="2"/>
      <c r="C29" s="2"/>
      <c r="D29" s="2"/>
      <c r="E29" s="2"/>
      <c r="F29" s="2"/>
      <c r="G29" s="2"/>
    </row>
    <row r="30" ht="15.75" customHeight="1">
      <c r="A30" s="2"/>
      <c r="B30" s="2"/>
      <c r="C30" s="2"/>
      <c r="D30" s="2"/>
      <c r="E30" s="2"/>
      <c r="F30" s="2"/>
      <c r="G30" s="2"/>
    </row>
    <row r="31" ht="15.75" customHeight="1">
      <c r="A31" s="2"/>
      <c r="B31" s="2"/>
      <c r="C31" s="2"/>
      <c r="D31" s="2"/>
      <c r="E31" s="2"/>
      <c r="F31" s="2"/>
      <c r="G31" s="2"/>
    </row>
    <row r="32" ht="15.75" customHeight="1">
      <c r="A32" s="2"/>
      <c r="B32" s="2"/>
      <c r="C32" s="2"/>
      <c r="D32" s="2"/>
      <c r="E32" s="2"/>
      <c r="F32" s="2"/>
      <c r="G32" s="2"/>
    </row>
    <row r="33" ht="15.75" customHeight="1">
      <c r="A33" s="2"/>
      <c r="B33" s="2"/>
      <c r="C33" s="2"/>
      <c r="D33" s="2"/>
      <c r="E33" s="2"/>
      <c r="F33" s="2"/>
      <c r="G33" s="2"/>
    </row>
    <row r="34" ht="15.75" customHeight="1">
      <c r="A34" s="2"/>
      <c r="B34" s="2"/>
      <c r="C34" s="2"/>
      <c r="D34" s="2"/>
      <c r="E34" s="2"/>
      <c r="F34" s="2"/>
      <c r="G34" s="2"/>
    </row>
    <row r="35" ht="15.75" customHeight="1">
      <c r="A35" s="2"/>
      <c r="B35" s="2"/>
      <c r="C35" s="2"/>
      <c r="D35" s="2"/>
      <c r="E35" s="2"/>
      <c r="F35" s="2"/>
      <c r="G35" s="2"/>
    </row>
    <row r="36" ht="15.75" customHeight="1">
      <c r="A36" s="2"/>
      <c r="B36" s="2"/>
      <c r="C36" s="2"/>
      <c r="D36" s="2"/>
      <c r="E36" s="2"/>
      <c r="F36" s="2"/>
      <c r="G36" s="2"/>
    </row>
    <row r="37" ht="15.75" customHeight="1">
      <c r="A37" s="2"/>
      <c r="B37" s="2"/>
      <c r="C37" s="2"/>
      <c r="D37" s="2"/>
      <c r="E37" s="2"/>
      <c r="F37" s="2"/>
      <c r="G37" s="2"/>
    </row>
    <row r="38" ht="15.75" customHeight="1">
      <c r="A38" s="2"/>
      <c r="B38" s="2"/>
      <c r="C38" s="2"/>
      <c r="D38" s="2"/>
      <c r="E38" s="2"/>
      <c r="F38" s="2"/>
      <c r="G38" s="2"/>
    </row>
    <row r="39" ht="15.75" customHeight="1">
      <c r="A39" s="2"/>
      <c r="B39" s="2"/>
      <c r="C39" s="2"/>
      <c r="D39" s="2"/>
      <c r="E39" s="2"/>
      <c r="F39" s="2"/>
      <c r="G39" s="2"/>
    </row>
    <row r="40" ht="15.75" customHeight="1">
      <c r="A40" s="2"/>
      <c r="B40" s="2"/>
      <c r="C40" s="2"/>
      <c r="D40" s="2"/>
      <c r="E40" s="2"/>
      <c r="F40" s="2"/>
      <c r="G40" s="2"/>
    </row>
    <row r="41" ht="15.75" customHeight="1">
      <c r="A41" s="2"/>
      <c r="B41" s="2"/>
      <c r="C41" s="2"/>
      <c r="D41" s="2"/>
      <c r="E41" s="2"/>
      <c r="F41" s="2"/>
      <c r="G41" s="2"/>
    </row>
    <row r="42" ht="15.75" customHeight="1">
      <c r="A42" s="2"/>
      <c r="B42" s="2"/>
      <c r="C42" s="2"/>
      <c r="D42" s="2"/>
      <c r="E42" s="2"/>
      <c r="F42" s="2"/>
      <c r="G42" s="2"/>
    </row>
    <row r="43" ht="15.75" customHeight="1">
      <c r="A43" s="2"/>
      <c r="B43" s="2"/>
      <c r="C43" s="2"/>
      <c r="D43" s="2"/>
      <c r="E43" s="2"/>
      <c r="F43" s="2"/>
      <c r="G43" s="2"/>
    </row>
    <row r="44" ht="15.75" customHeight="1">
      <c r="A44" s="2"/>
      <c r="B44" s="2"/>
      <c r="C44" s="2"/>
      <c r="D44" s="2"/>
      <c r="E44" s="2"/>
      <c r="F44" s="2"/>
      <c r="G44" s="2"/>
    </row>
    <row r="45" ht="15.75" customHeight="1">
      <c r="A45" s="2"/>
      <c r="B45" s="2"/>
      <c r="C45" s="2"/>
      <c r="D45" s="2"/>
      <c r="E45" s="2"/>
      <c r="F45" s="2"/>
      <c r="G45" s="2"/>
    </row>
    <row r="46" ht="15.75" customHeight="1">
      <c r="A46" s="2"/>
      <c r="B46" s="2"/>
      <c r="C46" s="2"/>
      <c r="D46" s="2"/>
      <c r="E46" s="2"/>
      <c r="F46" s="2"/>
      <c r="G46" s="2"/>
    </row>
    <row r="47" ht="15.75" customHeight="1">
      <c r="A47" s="2"/>
      <c r="B47" s="2"/>
      <c r="C47" s="2"/>
      <c r="D47" s="2"/>
      <c r="E47" s="2"/>
      <c r="F47" s="2"/>
      <c r="G47" s="2"/>
    </row>
    <row r="48" ht="15.75" customHeight="1">
      <c r="A48" s="2"/>
      <c r="B48" s="2"/>
      <c r="C48" s="2"/>
      <c r="D48" s="2"/>
      <c r="E48" s="2"/>
      <c r="F48" s="2"/>
      <c r="G48" s="2"/>
    </row>
    <row r="49" ht="15.75" customHeight="1">
      <c r="A49" s="2"/>
      <c r="B49" s="2"/>
      <c r="C49" s="2"/>
      <c r="D49" s="2"/>
      <c r="E49" s="2"/>
      <c r="F49" s="2"/>
      <c r="G49" s="2"/>
    </row>
    <row r="50" ht="15.75" customHeight="1">
      <c r="A50" s="2"/>
      <c r="B50" s="2"/>
      <c r="C50" s="2"/>
      <c r="D50" s="2"/>
      <c r="E50" s="2"/>
      <c r="F50" s="2"/>
      <c r="G50" s="2"/>
    </row>
    <row r="51" ht="15.75" customHeight="1">
      <c r="A51" s="2"/>
      <c r="B51" s="2"/>
      <c r="C51" s="2"/>
      <c r="D51" s="2"/>
      <c r="E51" s="2"/>
      <c r="F51" s="2"/>
      <c r="G51" s="2"/>
    </row>
    <row r="52" ht="15.75" customHeight="1">
      <c r="A52" s="2"/>
      <c r="B52" s="2"/>
      <c r="C52" s="2"/>
      <c r="D52" s="2"/>
      <c r="E52" s="2"/>
      <c r="F52" s="2"/>
      <c r="G52" s="2"/>
    </row>
    <row r="53" ht="15.75" customHeight="1">
      <c r="A53" s="2"/>
      <c r="B53" s="2"/>
      <c r="C53" s="2"/>
      <c r="D53" s="2"/>
      <c r="E53" s="2"/>
      <c r="F53" s="2"/>
      <c r="G53" s="2"/>
    </row>
    <row r="54" ht="15.75" customHeight="1">
      <c r="A54" s="2"/>
      <c r="B54" s="2"/>
      <c r="C54" s="2"/>
      <c r="D54" s="2"/>
      <c r="E54" s="2"/>
      <c r="F54" s="2"/>
      <c r="G54" s="2"/>
    </row>
    <row r="55" ht="15.75" customHeight="1">
      <c r="A55" s="2"/>
      <c r="B55" s="2"/>
      <c r="C55" s="2"/>
      <c r="D55" s="2"/>
      <c r="E55" s="2"/>
      <c r="F55" s="2"/>
      <c r="G55" s="2"/>
    </row>
    <row r="56" ht="15.75" customHeight="1">
      <c r="A56" s="2"/>
      <c r="B56" s="2"/>
      <c r="C56" s="2"/>
      <c r="D56" s="2"/>
      <c r="E56" s="2"/>
      <c r="F56" s="2"/>
      <c r="G56" s="2"/>
    </row>
    <row r="57" ht="15.75" customHeight="1">
      <c r="A57" s="2"/>
      <c r="B57" s="2"/>
      <c r="C57" s="2"/>
      <c r="D57" s="2"/>
      <c r="E57" s="2"/>
      <c r="F57" s="2"/>
      <c r="G57" s="2"/>
    </row>
    <row r="58" ht="15.75" customHeight="1">
      <c r="A58" s="2"/>
      <c r="B58" s="2"/>
      <c r="C58" s="2"/>
      <c r="D58" s="2"/>
      <c r="E58" s="2"/>
      <c r="F58" s="2"/>
      <c r="G58" s="2"/>
    </row>
    <row r="59" ht="15.75" customHeight="1">
      <c r="A59" s="2"/>
      <c r="B59" s="2"/>
      <c r="C59" s="2"/>
      <c r="D59" s="2"/>
      <c r="E59" s="2"/>
      <c r="F59" s="2"/>
      <c r="G59" s="2"/>
    </row>
    <row r="60" ht="15.75" customHeight="1">
      <c r="A60" s="2"/>
      <c r="B60" s="2"/>
      <c r="C60" s="2"/>
      <c r="D60" s="2"/>
      <c r="E60" s="2"/>
      <c r="F60" s="2"/>
      <c r="G60" s="2"/>
    </row>
    <row r="61" ht="15.75" customHeight="1">
      <c r="A61" s="2"/>
      <c r="B61" s="2"/>
      <c r="C61" s="2"/>
      <c r="D61" s="2"/>
      <c r="E61" s="2"/>
      <c r="F61" s="2"/>
      <c r="G61" s="2"/>
    </row>
    <row r="62" ht="15.75" customHeight="1">
      <c r="A62" s="2"/>
      <c r="B62" s="2"/>
      <c r="C62" s="2"/>
      <c r="D62" s="2"/>
      <c r="E62" s="2"/>
      <c r="F62" s="2"/>
      <c r="G62" s="2"/>
    </row>
    <row r="63" ht="15.75" customHeight="1">
      <c r="A63" s="2"/>
      <c r="B63" s="2"/>
      <c r="C63" s="2"/>
      <c r="D63" s="2"/>
      <c r="E63" s="2"/>
      <c r="F63" s="2"/>
      <c r="G63" s="2"/>
    </row>
    <row r="64" ht="15.75" customHeight="1">
      <c r="A64" s="2"/>
      <c r="B64" s="2"/>
      <c r="C64" s="2"/>
      <c r="D64" s="2"/>
      <c r="E64" s="2"/>
      <c r="F64" s="2"/>
      <c r="G64" s="2"/>
    </row>
    <row r="65" ht="15.75" customHeight="1">
      <c r="A65" s="2"/>
      <c r="B65" s="2"/>
      <c r="C65" s="2"/>
      <c r="D65" s="2"/>
      <c r="E65" s="2"/>
      <c r="F65" s="2"/>
      <c r="G65" s="2"/>
    </row>
    <row r="66" ht="15.75" customHeight="1">
      <c r="A66" s="2"/>
      <c r="B66" s="2"/>
      <c r="C66" s="2"/>
      <c r="D66" s="2"/>
      <c r="E66" s="2"/>
      <c r="F66" s="2"/>
      <c r="G66" s="2"/>
    </row>
    <row r="67" ht="15.75" customHeight="1">
      <c r="A67" s="2"/>
      <c r="B67" s="2"/>
      <c r="C67" s="2"/>
      <c r="D67" s="2"/>
      <c r="E67" s="2"/>
      <c r="F67" s="2"/>
      <c r="G67" s="2"/>
    </row>
    <row r="68" ht="15.75" customHeight="1">
      <c r="A68" s="2"/>
      <c r="B68" s="2"/>
      <c r="C68" s="2"/>
      <c r="D68" s="2"/>
      <c r="E68" s="2"/>
      <c r="F68" s="2"/>
      <c r="G68" s="2"/>
    </row>
    <row r="69" ht="15.75" customHeight="1">
      <c r="A69" s="2"/>
      <c r="B69" s="2"/>
      <c r="C69" s="2"/>
      <c r="D69" s="2"/>
      <c r="E69" s="2"/>
      <c r="F69" s="2"/>
      <c r="G69" s="2"/>
    </row>
    <row r="70" ht="15.75" customHeight="1">
      <c r="A70" s="2"/>
      <c r="B70" s="2"/>
      <c r="C70" s="2"/>
      <c r="D70" s="2"/>
      <c r="E70" s="2"/>
      <c r="F70" s="2"/>
      <c r="G70" s="2"/>
    </row>
    <row r="71" ht="15.75" customHeight="1">
      <c r="A71" s="2"/>
      <c r="B71" s="2"/>
      <c r="C71" s="2"/>
      <c r="D71" s="2"/>
      <c r="E71" s="2"/>
      <c r="F71" s="2"/>
      <c r="G71" s="2"/>
    </row>
    <row r="72" ht="15.75" customHeight="1">
      <c r="A72" s="2"/>
      <c r="B72" s="2"/>
      <c r="C72" s="2"/>
      <c r="D72" s="2"/>
      <c r="E72" s="2"/>
      <c r="F72" s="2"/>
      <c r="G72" s="2"/>
    </row>
    <row r="73" ht="15.75" customHeight="1">
      <c r="A73" s="2"/>
      <c r="B73" s="2"/>
      <c r="C73" s="2"/>
      <c r="D73" s="2"/>
      <c r="E73" s="2"/>
      <c r="F73" s="2"/>
      <c r="G73" s="2"/>
    </row>
    <row r="74" ht="15.75" customHeight="1">
      <c r="A74" s="2"/>
      <c r="B74" s="2"/>
      <c r="C74" s="2"/>
      <c r="D74" s="2"/>
      <c r="E74" s="2"/>
      <c r="F74" s="2"/>
      <c r="G74" s="2"/>
    </row>
    <row r="75" ht="15.75" customHeight="1">
      <c r="A75" s="2"/>
      <c r="B75" s="2"/>
      <c r="C75" s="2"/>
      <c r="D75" s="2"/>
      <c r="E75" s="2"/>
      <c r="F75" s="2"/>
      <c r="G75" s="2"/>
    </row>
    <row r="76" ht="15.75" customHeight="1">
      <c r="A76" s="2"/>
      <c r="B76" s="2"/>
      <c r="C76" s="2"/>
      <c r="D76" s="2"/>
      <c r="E76" s="2"/>
      <c r="F76" s="2"/>
      <c r="G76" s="2"/>
    </row>
    <row r="77" ht="15.75" customHeight="1">
      <c r="A77" s="2"/>
      <c r="B77" s="2"/>
      <c r="C77" s="2"/>
      <c r="D77" s="2"/>
      <c r="E77" s="2"/>
      <c r="F77" s="2"/>
      <c r="G77" s="2"/>
    </row>
    <row r="78" ht="15.75" customHeight="1">
      <c r="A78" s="2"/>
      <c r="B78" s="2"/>
      <c r="C78" s="2"/>
      <c r="D78" s="2"/>
      <c r="E78" s="2"/>
      <c r="F78" s="2"/>
      <c r="G78" s="2"/>
    </row>
    <row r="79" ht="15.75" customHeight="1">
      <c r="A79" s="2"/>
      <c r="B79" s="2"/>
      <c r="C79" s="2"/>
      <c r="D79" s="2"/>
      <c r="E79" s="2"/>
      <c r="F79" s="2"/>
      <c r="G79" s="2"/>
    </row>
    <row r="80" ht="15.75" customHeight="1">
      <c r="A80" s="2"/>
      <c r="B80" s="2"/>
      <c r="C80" s="2"/>
      <c r="D80" s="2"/>
      <c r="E80" s="2"/>
      <c r="F80" s="2"/>
      <c r="G80" s="2"/>
    </row>
    <row r="81" ht="15.75" customHeight="1">
      <c r="A81" s="2"/>
      <c r="B81" s="2"/>
      <c r="C81" s="2"/>
      <c r="D81" s="2"/>
      <c r="E81" s="2"/>
      <c r="F81" s="2"/>
      <c r="G81" s="2"/>
    </row>
    <row r="82" ht="15.75" customHeight="1">
      <c r="A82" s="2"/>
      <c r="B82" s="2"/>
      <c r="C82" s="2"/>
      <c r="D82" s="2"/>
      <c r="E82" s="2"/>
      <c r="F82" s="2"/>
      <c r="G82" s="2"/>
    </row>
    <row r="83" ht="15.75" customHeight="1">
      <c r="A83" s="2"/>
      <c r="B83" s="2"/>
      <c r="C83" s="2"/>
      <c r="D83" s="2"/>
      <c r="E83" s="2"/>
      <c r="F83" s="2"/>
      <c r="G83" s="2"/>
    </row>
    <row r="84" ht="15.75" customHeight="1">
      <c r="A84" s="2"/>
      <c r="B84" s="2"/>
      <c r="C84" s="2"/>
      <c r="D84" s="2"/>
      <c r="E84" s="2"/>
      <c r="F84" s="2"/>
      <c r="G84" s="2"/>
    </row>
    <row r="85" ht="15.75" customHeight="1">
      <c r="A85" s="2"/>
      <c r="B85" s="2"/>
      <c r="C85" s="2"/>
      <c r="D85" s="2"/>
      <c r="E85" s="2"/>
      <c r="F85" s="2"/>
      <c r="G85" s="2"/>
    </row>
    <row r="86" ht="15.75" customHeight="1">
      <c r="A86" s="2"/>
      <c r="B86" s="2"/>
      <c r="C86" s="2"/>
      <c r="D86" s="2"/>
      <c r="E86" s="2"/>
      <c r="F86" s="2"/>
      <c r="G86" s="2"/>
    </row>
    <row r="87" ht="15.75" customHeight="1">
      <c r="A87" s="2"/>
      <c r="B87" s="2"/>
      <c r="C87" s="2"/>
      <c r="D87" s="2"/>
      <c r="E87" s="2"/>
      <c r="F87" s="2"/>
      <c r="G87" s="2"/>
    </row>
    <row r="88" ht="15.75" customHeight="1">
      <c r="A88" s="2"/>
      <c r="B88" s="2"/>
      <c r="C88" s="2"/>
      <c r="D88" s="2"/>
      <c r="E88" s="2"/>
      <c r="F88" s="2"/>
      <c r="G88" s="2"/>
    </row>
    <row r="89" ht="15.75" customHeight="1">
      <c r="A89" s="2"/>
      <c r="B89" s="2"/>
      <c r="C89" s="2"/>
      <c r="D89" s="2"/>
      <c r="E89" s="2"/>
      <c r="F89" s="2"/>
      <c r="G89" s="2"/>
    </row>
    <row r="90" ht="15.75" customHeight="1">
      <c r="A90" s="2"/>
      <c r="B90" s="2"/>
      <c r="C90" s="2"/>
      <c r="D90" s="2"/>
      <c r="E90" s="2"/>
      <c r="F90" s="2"/>
      <c r="G90" s="2"/>
    </row>
    <row r="91" ht="15.75" customHeight="1">
      <c r="A91" s="2"/>
      <c r="B91" s="2"/>
      <c r="C91" s="2"/>
      <c r="D91" s="2"/>
      <c r="E91" s="2"/>
      <c r="F91" s="2"/>
      <c r="G91" s="2"/>
    </row>
    <row r="92" ht="15.75" customHeight="1">
      <c r="A92" s="2"/>
      <c r="B92" s="2"/>
      <c r="C92" s="2"/>
      <c r="D92" s="2"/>
      <c r="E92" s="2"/>
      <c r="F92" s="2"/>
      <c r="G92" s="2"/>
    </row>
    <row r="93" ht="15.75" customHeight="1">
      <c r="A93" s="2"/>
      <c r="B93" s="2"/>
      <c r="C93" s="2"/>
      <c r="D93" s="2"/>
      <c r="E93" s="2"/>
      <c r="F93" s="2"/>
      <c r="G93" s="2"/>
    </row>
    <row r="94" ht="15.75" customHeight="1">
      <c r="A94" s="2"/>
      <c r="B94" s="2"/>
      <c r="C94" s="2"/>
      <c r="D94" s="2"/>
      <c r="E94" s="2"/>
      <c r="F94" s="2"/>
      <c r="G94" s="2"/>
    </row>
    <row r="95" ht="15.75" customHeight="1">
      <c r="A95" s="2"/>
      <c r="B95" s="2"/>
      <c r="C95" s="2"/>
      <c r="D95" s="2"/>
      <c r="E95" s="2"/>
      <c r="F95" s="2"/>
      <c r="G95" s="2"/>
    </row>
    <row r="96" ht="15.75" customHeight="1">
      <c r="A96" s="2"/>
      <c r="B96" s="2"/>
      <c r="C96" s="2"/>
      <c r="D96" s="2"/>
      <c r="E96" s="2"/>
      <c r="F96" s="2"/>
      <c r="G96" s="2"/>
    </row>
    <row r="97" ht="15.75" customHeight="1">
      <c r="A97" s="2"/>
      <c r="B97" s="2"/>
      <c r="C97" s="2"/>
      <c r="D97" s="2"/>
      <c r="E97" s="2"/>
      <c r="F97" s="2"/>
      <c r="G97" s="2"/>
    </row>
    <row r="98" ht="15.75" customHeight="1">
      <c r="A98" s="2"/>
      <c r="B98" s="2"/>
      <c r="C98" s="2"/>
      <c r="D98" s="2"/>
      <c r="E98" s="2"/>
      <c r="F98" s="2"/>
      <c r="G98" s="2"/>
    </row>
    <row r="99" ht="15.75" customHeight="1">
      <c r="A99" s="2"/>
      <c r="B99" s="2"/>
      <c r="C99" s="2"/>
      <c r="D99" s="2"/>
      <c r="E99" s="2"/>
      <c r="F99" s="2"/>
      <c r="G99" s="2"/>
    </row>
    <row r="100" ht="15.75" customHeight="1">
      <c r="A100" s="2"/>
      <c r="B100" s="2"/>
      <c r="C100" s="2"/>
      <c r="D100" s="2"/>
      <c r="E100" s="2"/>
      <c r="F100" s="2"/>
      <c r="G100" s="2"/>
    </row>
    <row r="101" ht="15.75" customHeight="1">
      <c r="A101" s="2"/>
      <c r="B101" s="2"/>
      <c r="C101" s="2"/>
      <c r="D101" s="2"/>
      <c r="E101" s="2"/>
      <c r="F101" s="2"/>
      <c r="G101" s="2"/>
    </row>
    <row r="102" ht="15.75" customHeight="1">
      <c r="A102" s="2"/>
      <c r="B102" s="2"/>
      <c r="C102" s="2"/>
      <c r="D102" s="2"/>
      <c r="E102" s="2"/>
      <c r="F102" s="2"/>
      <c r="G102" s="2"/>
    </row>
    <row r="103" ht="15.75" customHeight="1">
      <c r="A103" s="2"/>
      <c r="B103" s="2"/>
      <c r="C103" s="2"/>
      <c r="D103" s="2"/>
      <c r="E103" s="2"/>
      <c r="F103" s="2"/>
      <c r="G103" s="2"/>
    </row>
    <row r="104" ht="15.75" customHeight="1">
      <c r="A104" s="2"/>
      <c r="B104" s="2"/>
      <c r="C104" s="2"/>
      <c r="D104" s="2"/>
      <c r="E104" s="2"/>
      <c r="F104" s="2"/>
      <c r="G104" s="2"/>
    </row>
    <row r="105" ht="15.75" customHeight="1">
      <c r="A105" s="2"/>
      <c r="B105" s="2"/>
      <c r="C105" s="2"/>
      <c r="D105" s="2"/>
      <c r="E105" s="2"/>
      <c r="F105" s="2"/>
      <c r="G105" s="2"/>
    </row>
    <row r="106" ht="15.75" customHeight="1">
      <c r="A106" s="2"/>
      <c r="B106" s="2"/>
      <c r="C106" s="2"/>
      <c r="D106" s="2"/>
      <c r="E106" s="2"/>
      <c r="F106" s="2"/>
      <c r="G106" s="2"/>
    </row>
    <row r="107" ht="15.75" customHeight="1">
      <c r="A107" s="2"/>
      <c r="B107" s="2"/>
      <c r="C107" s="2"/>
      <c r="D107" s="2"/>
      <c r="E107" s="2"/>
      <c r="F107" s="2"/>
      <c r="G107" s="2"/>
    </row>
    <row r="108" ht="15.75" customHeight="1">
      <c r="A108" s="2"/>
      <c r="B108" s="2"/>
      <c r="C108" s="2"/>
      <c r="D108" s="2"/>
      <c r="E108" s="2"/>
      <c r="F108" s="2"/>
      <c r="G108" s="2"/>
    </row>
    <row r="109" ht="15.75" customHeight="1">
      <c r="A109" s="2"/>
      <c r="B109" s="2"/>
      <c r="C109" s="2"/>
      <c r="D109" s="2"/>
      <c r="E109" s="2"/>
      <c r="F109" s="2"/>
      <c r="G109" s="2"/>
    </row>
    <row r="110" ht="15.75" customHeight="1">
      <c r="A110" s="2"/>
      <c r="B110" s="2"/>
      <c r="C110" s="2"/>
      <c r="D110" s="2"/>
      <c r="E110" s="2"/>
      <c r="F110" s="2"/>
      <c r="G110" s="2"/>
    </row>
    <row r="111" ht="15.75" customHeight="1">
      <c r="A111" s="2"/>
      <c r="B111" s="2"/>
      <c r="C111" s="2"/>
      <c r="D111" s="2"/>
      <c r="E111" s="2"/>
      <c r="F111" s="2"/>
      <c r="G111" s="2"/>
    </row>
    <row r="112" ht="15.75" customHeight="1">
      <c r="A112" s="2"/>
      <c r="B112" s="2"/>
      <c r="C112" s="2"/>
      <c r="D112" s="2"/>
      <c r="E112" s="2"/>
      <c r="F112" s="2"/>
      <c r="G112" s="2"/>
    </row>
    <row r="113" ht="15.75" customHeight="1">
      <c r="A113" s="2"/>
      <c r="B113" s="2"/>
      <c r="C113" s="2"/>
      <c r="D113" s="2"/>
      <c r="E113" s="2"/>
      <c r="F113" s="2"/>
      <c r="G113" s="2"/>
    </row>
    <row r="114" ht="15.75" customHeight="1">
      <c r="A114" s="2"/>
      <c r="B114" s="2"/>
      <c r="C114" s="2"/>
      <c r="D114" s="2"/>
      <c r="E114" s="2"/>
      <c r="F114" s="2"/>
      <c r="G114" s="2"/>
    </row>
    <row r="115" ht="15.75" customHeight="1">
      <c r="A115" s="2"/>
      <c r="B115" s="2"/>
      <c r="C115" s="2"/>
      <c r="D115" s="2"/>
      <c r="E115" s="2"/>
      <c r="F115" s="2"/>
      <c r="G115" s="2"/>
    </row>
    <row r="116" ht="15.75" customHeight="1">
      <c r="A116" s="2"/>
      <c r="B116" s="2"/>
      <c r="C116" s="2"/>
      <c r="D116" s="2"/>
      <c r="E116" s="2"/>
      <c r="F116" s="2"/>
      <c r="G116" s="2"/>
    </row>
    <row r="117" ht="15.75" customHeight="1">
      <c r="A117" s="2"/>
      <c r="B117" s="2"/>
      <c r="C117" s="2"/>
      <c r="D117" s="2"/>
      <c r="E117" s="2"/>
      <c r="F117" s="2"/>
      <c r="G117" s="2"/>
    </row>
    <row r="118" ht="15.75" customHeight="1">
      <c r="A118" s="2"/>
      <c r="B118" s="2"/>
      <c r="C118" s="2"/>
      <c r="D118" s="2"/>
      <c r="E118" s="2"/>
      <c r="F118" s="2"/>
      <c r="G118" s="2"/>
    </row>
    <row r="119" ht="15.75" customHeight="1">
      <c r="A119" s="2"/>
      <c r="B119" s="2"/>
      <c r="C119" s="2"/>
      <c r="D119" s="2"/>
      <c r="E119" s="2"/>
      <c r="F119" s="2"/>
      <c r="G119" s="2"/>
    </row>
    <row r="120" ht="15.75" customHeight="1">
      <c r="A120" s="2"/>
      <c r="B120" s="2"/>
      <c r="C120" s="2"/>
      <c r="D120" s="2"/>
      <c r="E120" s="2"/>
      <c r="F120" s="2"/>
      <c r="G120" s="2"/>
    </row>
    <row r="121" ht="15.75" customHeight="1">
      <c r="A121" s="2"/>
      <c r="B121" s="2"/>
      <c r="C121" s="2"/>
      <c r="D121" s="2"/>
      <c r="E121" s="2"/>
      <c r="F121" s="2"/>
      <c r="G121" s="2"/>
    </row>
    <row r="122" ht="15.75" customHeight="1">
      <c r="A122" s="2"/>
      <c r="B122" s="2"/>
      <c r="C122" s="2"/>
      <c r="D122" s="2"/>
      <c r="E122" s="2"/>
      <c r="F122" s="2"/>
      <c r="G122" s="2"/>
    </row>
    <row r="123" ht="15.75" customHeight="1">
      <c r="A123" s="2"/>
      <c r="B123" s="2"/>
      <c r="C123" s="2"/>
      <c r="D123" s="2"/>
      <c r="E123" s="2"/>
      <c r="F123" s="2"/>
      <c r="G123" s="2"/>
    </row>
    <row r="124" ht="15.75" customHeight="1">
      <c r="A124" s="2"/>
      <c r="B124" s="2"/>
      <c r="C124" s="2"/>
      <c r="D124" s="2"/>
      <c r="E124" s="2"/>
      <c r="F124" s="2"/>
      <c r="G124" s="2"/>
    </row>
    <row r="125" ht="15.75" customHeight="1">
      <c r="A125" s="2"/>
      <c r="B125" s="2"/>
      <c r="C125" s="2"/>
      <c r="D125" s="2"/>
      <c r="E125" s="2"/>
      <c r="F125" s="2"/>
      <c r="G125" s="2"/>
    </row>
    <row r="126" ht="15.75" customHeight="1">
      <c r="A126" s="2"/>
      <c r="B126" s="2"/>
      <c r="C126" s="2"/>
      <c r="D126" s="2"/>
      <c r="E126" s="2"/>
      <c r="F126" s="2"/>
      <c r="G126" s="2"/>
    </row>
    <row r="127" ht="15.75" customHeight="1">
      <c r="A127" s="2"/>
      <c r="B127" s="2"/>
      <c r="C127" s="2"/>
      <c r="D127" s="2"/>
      <c r="E127" s="2"/>
      <c r="F127" s="2"/>
      <c r="G127" s="2"/>
    </row>
    <row r="128" ht="15.75" customHeight="1">
      <c r="A128" s="2"/>
      <c r="B128" s="2"/>
      <c r="C128" s="2"/>
      <c r="D128" s="2"/>
      <c r="E128" s="2"/>
      <c r="F128" s="2"/>
      <c r="G128" s="2"/>
    </row>
    <row r="129" ht="15.75" customHeight="1">
      <c r="A129" s="2"/>
      <c r="B129" s="2"/>
      <c r="C129" s="2"/>
      <c r="D129" s="2"/>
      <c r="E129" s="2"/>
      <c r="F129" s="2"/>
      <c r="G129" s="2"/>
    </row>
    <row r="130" ht="15.75" customHeight="1">
      <c r="A130" s="2"/>
      <c r="B130" s="2"/>
      <c r="C130" s="2"/>
      <c r="D130" s="2"/>
      <c r="E130" s="2"/>
      <c r="F130" s="2"/>
      <c r="G130" s="2"/>
    </row>
    <row r="131" ht="15.75" customHeight="1">
      <c r="A131" s="2"/>
      <c r="B131" s="2"/>
      <c r="C131" s="2"/>
      <c r="D131" s="2"/>
      <c r="E131" s="2"/>
      <c r="F131" s="2"/>
      <c r="G131" s="2"/>
    </row>
    <row r="132" ht="15.75" customHeight="1">
      <c r="A132" s="2"/>
      <c r="B132" s="2"/>
      <c r="C132" s="2"/>
      <c r="D132" s="2"/>
      <c r="E132" s="2"/>
      <c r="F132" s="2"/>
      <c r="G132" s="2"/>
    </row>
    <row r="133" ht="15.75" customHeight="1">
      <c r="A133" s="2"/>
      <c r="B133" s="2"/>
      <c r="C133" s="2"/>
      <c r="D133" s="2"/>
      <c r="E133" s="2"/>
      <c r="F133" s="2"/>
      <c r="G133" s="2"/>
    </row>
    <row r="134" ht="15.75" customHeight="1">
      <c r="A134" s="2"/>
      <c r="B134" s="2"/>
      <c r="C134" s="2"/>
      <c r="D134" s="2"/>
      <c r="E134" s="2"/>
      <c r="F134" s="2"/>
      <c r="G134" s="2"/>
    </row>
    <row r="135" ht="15.75" customHeight="1">
      <c r="A135" s="2"/>
      <c r="B135" s="2"/>
      <c r="C135" s="2"/>
      <c r="D135" s="2"/>
      <c r="E135" s="2"/>
      <c r="F135" s="2"/>
      <c r="G135" s="2"/>
    </row>
    <row r="136" ht="15.75" customHeight="1">
      <c r="A136" s="2"/>
      <c r="B136" s="2"/>
      <c r="C136" s="2"/>
      <c r="D136" s="2"/>
      <c r="E136" s="2"/>
      <c r="F136" s="2"/>
      <c r="G136" s="2"/>
    </row>
    <row r="137" ht="15.75" customHeight="1">
      <c r="A137" s="2"/>
      <c r="B137" s="2"/>
      <c r="C137" s="2"/>
      <c r="D137" s="2"/>
      <c r="E137" s="2"/>
      <c r="F137" s="2"/>
      <c r="G137" s="2"/>
    </row>
    <row r="138" ht="15.75" customHeight="1">
      <c r="A138" s="2"/>
      <c r="B138" s="2"/>
      <c r="C138" s="2"/>
      <c r="D138" s="2"/>
      <c r="E138" s="2"/>
      <c r="F138" s="2"/>
      <c r="G138" s="2"/>
    </row>
    <row r="139" ht="15.75" customHeight="1">
      <c r="A139" s="2"/>
      <c r="B139" s="2"/>
      <c r="C139" s="2"/>
      <c r="D139" s="2"/>
      <c r="E139" s="2"/>
      <c r="F139" s="2"/>
      <c r="G139" s="2"/>
    </row>
    <row r="140" ht="15.75" customHeight="1">
      <c r="A140" s="2"/>
      <c r="B140" s="2"/>
      <c r="C140" s="2"/>
      <c r="D140" s="2"/>
      <c r="E140" s="2"/>
      <c r="F140" s="2"/>
      <c r="G140" s="2"/>
    </row>
    <row r="141" ht="15.75" customHeight="1">
      <c r="A141" s="2"/>
      <c r="B141" s="2"/>
      <c r="C141" s="2"/>
      <c r="D141" s="2"/>
      <c r="E141" s="2"/>
      <c r="F141" s="2"/>
      <c r="G141" s="2"/>
    </row>
    <row r="142" ht="15.75" customHeight="1">
      <c r="A142" s="2"/>
      <c r="B142" s="2"/>
      <c r="C142" s="2"/>
      <c r="D142" s="2"/>
      <c r="E142" s="2"/>
      <c r="F142" s="2"/>
      <c r="G142" s="2"/>
    </row>
    <row r="143" ht="15.75" customHeight="1">
      <c r="A143" s="2"/>
      <c r="B143" s="2"/>
      <c r="C143" s="2"/>
      <c r="D143" s="2"/>
      <c r="E143" s="2"/>
      <c r="F143" s="2"/>
      <c r="G143" s="2"/>
    </row>
    <row r="144" ht="15.75" customHeight="1">
      <c r="A144" s="2"/>
      <c r="B144" s="2"/>
      <c r="C144" s="2"/>
      <c r="D144" s="2"/>
      <c r="E144" s="2"/>
      <c r="F144" s="2"/>
      <c r="G144" s="2"/>
    </row>
    <row r="145" ht="15.75" customHeight="1">
      <c r="A145" s="2"/>
      <c r="B145" s="2"/>
      <c r="C145" s="2"/>
      <c r="D145" s="2"/>
      <c r="E145" s="2"/>
      <c r="F145" s="2"/>
      <c r="G145" s="2"/>
    </row>
    <row r="146" ht="15.75" customHeight="1">
      <c r="A146" s="2"/>
      <c r="B146" s="2"/>
      <c r="C146" s="2"/>
      <c r="D146" s="2"/>
      <c r="E146" s="2"/>
      <c r="F146" s="2"/>
      <c r="G146" s="2"/>
    </row>
    <row r="147" ht="15.75" customHeight="1">
      <c r="A147" s="2"/>
      <c r="B147" s="2"/>
      <c r="C147" s="2"/>
      <c r="D147" s="2"/>
      <c r="E147" s="2"/>
      <c r="F147" s="2"/>
      <c r="G147" s="2"/>
    </row>
    <row r="148" ht="15.75" customHeight="1">
      <c r="A148" s="2"/>
      <c r="B148" s="2"/>
      <c r="C148" s="2"/>
      <c r="D148" s="2"/>
      <c r="E148" s="2"/>
      <c r="F148" s="2"/>
      <c r="G148" s="2"/>
    </row>
    <row r="149" ht="15.75" customHeight="1">
      <c r="A149" s="2"/>
      <c r="B149" s="2"/>
      <c r="C149" s="2"/>
      <c r="D149" s="2"/>
      <c r="E149" s="2"/>
      <c r="F149" s="2"/>
      <c r="G149" s="2"/>
    </row>
    <row r="150" ht="15.75" customHeight="1">
      <c r="A150" s="2"/>
      <c r="B150" s="2"/>
      <c r="C150" s="2"/>
      <c r="D150" s="2"/>
      <c r="E150" s="2"/>
      <c r="F150" s="2"/>
      <c r="G150" s="2"/>
    </row>
    <row r="151" ht="15.75" customHeight="1">
      <c r="A151" s="2"/>
      <c r="B151" s="2"/>
      <c r="C151" s="2"/>
      <c r="D151" s="2"/>
      <c r="E151" s="2"/>
      <c r="F151" s="2"/>
      <c r="G151" s="2"/>
    </row>
    <row r="152" ht="15.75" customHeight="1">
      <c r="A152" s="2"/>
      <c r="B152" s="2"/>
      <c r="C152" s="2"/>
      <c r="D152" s="2"/>
      <c r="E152" s="2"/>
      <c r="F152" s="2"/>
      <c r="G152" s="2"/>
    </row>
    <row r="153" ht="15.75" customHeight="1">
      <c r="A153" s="2"/>
      <c r="B153" s="2"/>
      <c r="C153" s="2"/>
      <c r="D153" s="2"/>
      <c r="E153" s="2"/>
      <c r="F153" s="2"/>
      <c r="G153" s="2"/>
    </row>
    <row r="154" ht="15.75" customHeight="1">
      <c r="A154" s="2"/>
      <c r="B154" s="2"/>
      <c r="C154" s="2"/>
      <c r="D154" s="2"/>
      <c r="E154" s="2"/>
      <c r="F154" s="2"/>
      <c r="G154" s="2"/>
    </row>
    <row r="155" ht="15.75" customHeight="1">
      <c r="A155" s="2"/>
      <c r="B155" s="2"/>
      <c r="C155" s="2"/>
      <c r="D155" s="2"/>
      <c r="E155" s="2"/>
      <c r="F155" s="2"/>
      <c r="G155" s="2"/>
    </row>
    <row r="156" ht="15.75" customHeight="1">
      <c r="A156" s="2"/>
      <c r="B156" s="2"/>
      <c r="C156" s="2"/>
      <c r="D156" s="2"/>
      <c r="E156" s="2"/>
      <c r="F156" s="2"/>
      <c r="G156" s="2"/>
    </row>
    <row r="157" ht="15.75" customHeight="1">
      <c r="A157" s="2"/>
      <c r="B157" s="2"/>
      <c r="C157" s="2"/>
      <c r="D157" s="2"/>
      <c r="E157" s="2"/>
      <c r="F157" s="2"/>
      <c r="G157" s="2"/>
    </row>
    <row r="158" ht="15.75" customHeight="1">
      <c r="A158" s="2"/>
      <c r="B158" s="2"/>
      <c r="C158" s="2"/>
      <c r="D158" s="2"/>
      <c r="E158" s="2"/>
      <c r="F158" s="2"/>
      <c r="G158" s="2"/>
    </row>
    <row r="159" ht="15.75" customHeight="1">
      <c r="A159" s="2"/>
      <c r="B159" s="2"/>
      <c r="C159" s="2"/>
      <c r="D159" s="2"/>
      <c r="E159" s="2"/>
      <c r="F159" s="2"/>
      <c r="G159" s="2"/>
    </row>
    <row r="160" ht="15.75" customHeight="1">
      <c r="A160" s="2"/>
      <c r="B160" s="2"/>
      <c r="C160" s="2"/>
      <c r="D160" s="2"/>
      <c r="E160" s="2"/>
      <c r="F160" s="2"/>
      <c r="G160" s="2"/>
    </row>
    <row r="161" ht="15.75" customHeight="1">
      <c r="A161" s="2"/>
      <c r="B161" s="2"/>
      <c r="C161" s="2"/>
      <c r="D161" s="2"/>
      <c r="E161" s="2"/>
      <c r="F161" s="2"/>
      <c r="G161" s="2"/>
    </row>
    <row r="162" ht="15.75" customHeight="1">
      <c r="A162" s="2"/>
      <c r="B162" s="2"/>
      <c r="C162" s="2"/>
      <c r="D162" s="2"/>
      <c r="E162" s="2"/>
      <c r="F162" s="2"/>
      <c r="G162" s="2"/>
    </row>
    <row r="163" ht="15.75" customHeight="1">
      <c r="A163" s="2"/>
      <c r="B163" s="2"/>
      <c r="C163" s="2"/>
      <c r="D163" s="2"/>
      <c r="E163" s="2"/>
      <c r="F163" s="2"/>
      <c r="G163" s="2"/>
    </row>
    <row r="164" ht="15.75" customHeight="1">
      <c r="A164" s="2"/>
      <c r="B164" s="2"/>
      <c r="C164" s="2"/>
      <c r="D164" s="2"/>
      <c r="E164" s="2"/>
      <c r="F164" s="2"/>
      <c r="G164" s="2"/>
    </row>
    <row r="165" ht="15.75" customHeight="1">
      <c r="A165" s="2"/>
      <c r="B165" s="2"/>
      <c r="C165" s="2"/>
      <c r="D165" s="2"/>
      <c r="E165" s="2"/>
      <c r="F165" s="2"/>
      <c r="G165" s="2"/>
    </row>
    <row r="166" ht="15.75" customHeight="1">
      <c r="A166" s="2"/>
      <c r="B166" s="2"/>
      <c r="C166" s="2"/>
      <c r="D166" s="2"/>
      <c r="E166" s="2"/>
      <c r="F166" s="2"/>
      <c r="G166" s="2"/>
    </row>
    <row r="167" ht="15.75" customHeight="1">
      <c r="A167" s="2"/>
      <c r="B167" s="2"/>
      <c r="C167" s="2"/>
      <c r="D167" s="2"/>
      <c r="E167" s="2"/>
      <c r="F167" s="2"/>
      <c r="G167" s="2"/>
    </row>
    <row r="168" ht="15.75" customHeight="1">
      <c r="A168" s="2"/>
      <c r="B168" s="2"/>
      <c r="C168" s="2"/>
      <c r="D168" s="2"/>
      <c r="E168" s="2"/>
      <c r="F168" s="2"/>
      <c r="G168" s="2"/>
    </row>
    <row r="169" ht="15.75" customHeight="1">
      <c r="A169" s="2"/>
      <c r="B169" s="2"/>
      <c r="C169" s="2"/>
      <c r="D169" s="2"/>
      <c r="E169" s="2"/>
      <c r="F169" s="2"/>
      <c r="G169" s="2"/>
    </row>
    <row r="170" ht="15.75" customHeight="1">
      <c r="A170" s="2"/>
      <c r="B170" s="2"/>
      <c r="C170" s="2"/>
      <c r="D170" s="2"/>
      <c r="E170" s="2"/>
      <c r="F170" s="2"/>
      <c r="G170" s="2"/>
    </row>
    <row r="171" ht="15.75" customHeight="1">
      <c r="A171" s="2"/>
      <c r="B171" s="2"/>
      <c r="C171" s="2"/>
      <c r="D171" s="2"/>
      <c r="E171" s="2"/>
      <c r="F171" s="2"/>
      <c r="G171" s="2"/>
    </row>
    <row r="172" ht="15.75" customHeight="1">
      <c r="A172" s="2"/>
      <c r="B172" s="2"/>
      <c r="C172" s="2"/>
      <c r="D172" s="2"/>
      <c r="E172" s="2"/>
      <c r="F172" s="2"/>
      <c r="G172" s="2"/>
    </row>
    <row r="173" ht="15.75" customHeight="1">
      <c r="A173" s="2"/>
      <c r="B173" s="2"/>
      <c r="C173" s="2"/>
      <c r="D173" s="2"/>
      <c r="E173" s="2"/>
      <c r="F173" s="2"/>
      <c r="G173" s="2"/>
    </row>
    <row r="174" ht="15.75" customHeight="1">
      <c r="A174" s="2"/>
      <c r="B174" s="2"/>
      <c r="C174" s="2"/>
      <c r="D174" s="2"/>
      <c r="E174" s="2"/>
      <c r="F174" s="2"/>
      <c r="G174" s="2"/>
    </row>
    <row r="175" ht="15.75" customHeight="1">
      <c r="A175" s="2"/>
      <c r="B175" s="2"/>
      <c r="C175" s="2"/>
      <c r="D175" s="2"/>
      <c r="E175" s="2"/>
      <c r="F175" s="2"/>
      <c r="G175" s="2"/>
    </row>
    <row r="176" ht="15.75" customHeight="1">
      <c r="A176" s="2"/>
      <c r="B176" s="2"/>
      <c r="C176" s="2"/>
      <c r="D176" s="2"/>
      <c r="E176" s="2"/>
      <c r="F176" s="2"/>
      <c r="G176" s="2"/>
    </row>
    <row r="177" ht="15.75" customHeight="1">
      <c r="A177" s="2"/>
      <c r="B177" s="2"/>
      <c r="C177" s="2"/>
      <c r="D177" s="2"/>
      <c r="E177" s="2"/>
      <c r="F177" s="2"/>
      <c r="G177" s="2"/>
    </row>
    <row r="178" ht="15.75" customHeight="1">
      <c r="A178" s="2"/>
      <c r="B178" s="2"/>
      <c r="C178" s="2"/>
      <c r="D178" s="2"/>
      <c r="E178" s="2"/>
      <c r="F178" s="2"/>
      <c r="G178" s="2"/>
    </row>
    <row r="179" ht="15.75" customHeight="1">
      <c r="A179" s="2"/>
      <c r="B179" s="2"/>
      <c r="C179" s="2"/>
      <c r="D179" s="2"/>
      <c r="E179" s="2"/>
      <c r="F179" s="2"/>
      <c r="G179" s="2"/>
    </row>
    <row r="180" ht="15.75" customHeight="1">
      <c r="A180" s="2"/>
      <c r="B180" s="2"/>
      <c r="C180" s="2"/>
      <c r="D180" s="2"/>
      <c r="E180" s="2"/>
      <c r="F180" s="2"/>
      <c r="G180" s="2"/>
    </row>
    <row r="181" ht="15.75" customHeight="1">
      <c r="A181" s="2"/>
      <c r="B181" s="2"/>
      <c r="C181" s="2"/>
      <c r="D181" s="2"/>
      <c r="E181" s="2"/>
      <c r="F181" s="2"/>
      <c r="G181" s="2"/>
    </row>
    <row r="182" ht="15.75" customHeight="1">
      <c r="A182" s="2"/>
      <c r="B182" s="2"/>
      <c r="C182" s="2"/>
      <c r="D182" s="2"/>
      <c r="E182" s="2"/>
      <c r="F182" s="2"/>
      <c r="G182" s="2"/>
    </row>
    <row r="183" ht="15.75" customHeight="1">
      <c r="A183" s="2"/>
      <c r="B183" s="2"/>
      <c r="C183" s="2"/>
      <c r="D183" s="2"/>
      <c r="E183" s="2"/>
      <c r="F183" s="2"/>
      <c r="G183" s="2"/>
    </row>
    <row r="184" ht="15.75" customHeight="1">
      <c r="A184" s="2"/>
      <c r="B184" s="2"/>
      <c r="C184" s="2"/>
      <c r="D184" s="2"/>
      <c r="E184" s="2"/>
      <c r="F184" s="2"/>
      <c r="G184" s="2"/>
    </row>
    <row r="185" ht="15.75" customHeight="1">
      <c r="A185" s="2"/>
      <c r="B185" s="2"/>
      <c r="C185" s="2"/>
      <c r="D185" s="2"/>
      <c r="E185" s="2"/>
      <c r="F185" s="2"/>
      <c r="G185" s="2"/>
    </row>
    <row r="186" ht="15.75" customHeight="1">
      <c r="A186" s="2"/>
      <c r="B186" s="2"/>
      <c r="C186" s="2"/>
      <c r="D186" s="2"/>
      <c r="E186" s="2"/>
      <c r="F186" s="2"/>
      <c r="G186" s="2"/>
    </row>
    <row r="187" ht="15.75" customHeight="1">
      <c r="A187" s="2"/>
      <c r="B187" s="2"/>
      <c r="C187" s="2"/>
      <c r="D187" s="2"/>
      <c r="E187" s="2"/>
      <c r="F187" s="2"/>
      <c r="G187" s="2"/>
    </row>
    <row r="188" ht="15.75" customHeight="1">
      <c r="A188" s="2"/>
      <c r="B188" s="2"/>
      <c r="C188" s="2"/>
      <c r="D188" s="2"/>
      <c r="E188" s="2"/>
      <c r="F188" s="2"/>
      <c r="G188" s="2"/>
    </row>
    <row r="189" ht="15.75" customHeight="1">
      <c r="A189" s="2"/>
      <c r="B189" s="2"/>
      <c r="C189" s="2"/>
      <c r="D189" s="2"/>
      <c r="E189" s="2"/>
      <c r="F189" s="2"/>
      <c r="G189" s="2"/>
    </row>
    <row r="190" ht="15.75" customHeight="1">
      <c r="A190" s="2"/>
      <c r="B190" s="2"/>
      <c r="C190" s="2"/>
      <c r="D190" s="2"/>
      <c r="E190" s="2"/>
      <c r="F190" s="2"/>
      <c r="G190" s="2"/>
    </row>
    <row r="191" ht="15.75" customHeight="1">
      <c r="A191" s="2"/>
      <c r="B191" s="2"/>
      <c r="C191" s="2"/>
      <c r="D191" s="2"/>
      <c r="E191" s="2"/>
      <c r="F191" s="2"/>
      <c r="G191" s="2"/>
    </row>
    <row r="192" ht="15.75" customHeight="1">
      <c r="A192" s="2"/>
      <c r="B192" s="2"/>
      <c r="C192" s="2"/>
      <c r="D192" s="2"/>
      <c r="E192" s="2"/>
      <c r="F192" s="2"/>
      <c r="G192" s="2"/>
    </row>
    <row r="193" ht="15.75" customHeight="1">
      <c r="A193" s="2"/>
      <c r="B193" s="2"/>
      <c r="C193" s="2"/>
      <c r="D193" s="2"/>
      <c r="E193" s="2"/>
      <c r="F193" s="2"/>
      <c r="G193" s="2"/>
    </row>
    <row r="194" ht="15.75" customHeight="1">
      <c r="A194" s="2"/>
      <c r="B194" s="2"/>
      <c r="C194" s="2"/>
      <c r="D194" s="2"/>
      <c r="E194" s="2"/>
      <c r="F194" s="2"/>
      <c r="G194" s="2"/>
    </row>
    <row r="195" ht="15.75" customHeight="1">
      <c r="A195" s="2"/>
      <c r="B195" s="2"/>
      <c r="C195" s="2"/>
      <c r="D195" s="2"/>
      <c r="E195" s="2"/>
      <c r="F195" s="2"/>
      <c r="G195" s="2"/>
    </row>
    <row r="196" ht="15.75" customHeight="1">
      <c r="A196" s="2"/>
      <c r="B196" s="2"/>
      <c r="C196" s="2"/>
      <c r="D196" s="2"/>
      <c r="E196" s="2"/>
      <c r="F196" s="2"/>
      <c r="G196" s="2"/>
    </row>
    <row r="197" ht="15.75" customHeight="1">
      <c r="A197" s="2"/>
      <c r="B197" s="2"/>
      <c r="C197" s="2"/>
      <c r="D197" s="2"/>
      <c r="E197" s="2"/>
      <c r="F197" s="2"/>
      <c r="G197" s="2"/>
    </row>
    <row r="198" ht="15.75" customHeight="1">
      <c r="A198" s="2"/>
      <c r="B198" s="2"/>
      <c r="C198" s="2"/>
      <c r="D198" s="2"/>
      <c r="E198" s="2"/>
      <c r="F198" s="2"/>
      <c r="G198" s="2"/>
    </row>
    <row r="199" ht="15.75" customHeight="1">
      <c r="A199" s="2"/>
      <c r="B199" s="2"/>
      <c r="C199" s="2"/>
      <c r="D199" s="2"/>
      <c r="E199" s="2"/>
      <c r="F199" s="2"/>
      <c r="G199" s="2"/>
    </row>
    <row r="200" ht="15.75" customHeight="1">
      <c r="A200" s="2"/>
      <c r="B200" s="2"/>
      <c r="C200" s="2"/>
      <c r="D200" s="2"/>
      <c r="E200" s="2"/>
      <c r="F200" s="2"/>
      <c r="G200" s="2"/>
    </row>
    <row r="201" ht="15.75" customHeight="1">
      <c r="A201" s="2"/>
      <c r="B201" s="2"/>
      <c r="C201" s="2"/>
      <c r="D201" s="2"/>
      <c r="E201" s="2"/>
      <c r="F201" s="2"/>
      <c r="G201" s="2"/>
    </row>
    <row r="202" ht="15.75" customHeight="1">
      <c r="A202" s="2"/>
      <c r="B202" s="2"/>
      <c r="C202" s="2"/>
      <c r="D202" s="2"/>
      <c r="E202" s="2"/>
      <c r="F202" s="2"/>
      <c r="G202" s="2"/>
    </row>
    <row r="203" ht="15.75" customHeight="1">
      <c r="A203" s="2"/>
      <c r="B203" s="2"/>
      <c r="C203" s="2"/>
      <c r="D203" s="2"/>
      <c r="E203" s="2"/>
      <c r="F203" s="2"/>
      <c r="G203" s="2"/>
    </row>
    <row r="204" ht="15.75" customHeight="1">
      <c r="A204" s="2"/>
      <c r="B204" s="2"/>
      <c r="C204" s="2"/>
      <c r="D204" s="2"/>
      <c r="E204" s="2"/>
      <c r="F204" s="2"/>
      <c r="G204" s="2"/>
    </row>
    <row r="205" ht="15.75" customHeight="1">
      <c r="A205" s="2"/>
      <c r="B205" s="2"/>
      <c r="C205" s="2"/>
      <c r="D205" s="2"/>
      <c r="E205" s="2"/>
      <c r="F205" s="2"/>
      <c r="G205" s="2"/>
    </row>
    <row r="206" ht="15.75" customHeight="1">
      <c r="A206" s="2"/>
      <c r="B206" s="2"/>
      <c r="C206" s="2"/>
      <c r="D206" s="2"/>
      <c r="E206" s="2"/>
      <c r="F206" s="2"/>
      <c r="G206" s="2"/>
    </row>
    <row r="207" ht="15.75" customHeight="1">
      <c r="A207" s="2"/>
      <c r="B207" s="2"/>
      <c r="C207" s="2"/>
      <c r="D207" s="2"/>
      <c r="E207" s="2"/>
      <c r="F207" s="2"/>
      <c r="G207" s="2"/>
    </row>
    <row r="208" ht="15.75" customHeight="1">
      <c r="A208" s="2"/>
      <c r="B208" s="2"/>
      <c r="C208" s="2"/>
      <c r="D208" s="2"/>
      <c r="E208" s="2"/>
      <c r="F208" s="2"/>
      <c r="G208" s="2"/>
    </row>
    <row r="209" ht="15.75" customHeight="1">
      <c r="A209" s="2"/>
      <c r="B209" s="2"/>
      <c r="C209" s="2"/>
      <c r="D209" s="2"/>
      <c r="E209" s="2"/>
      <c r="F209" s="2"/>
      <c r="G209" s="2"/>
    </row>
    <row r="210" ht="15.75" customHeight="1">
      <c r="A210" s="2"/>
      <c r="B210" s="2"/>
      <c r="C210" s="2"/>
      <c r="D210" s="2"/>
      <c r="E210" s="2"/>
      <c r="F210" s="2"/>
      <c r="G210" s="2"/>
    </row>
    <row r="211" ht="15.75" customHeight="1">
      <c r="A211" s="2"/>
      <c r="B211" s="2"/>
      <c r="C211" s="2"/>
      <c r="D211" s="2"/>
      <c r="E211" s="2"/>
      <c r="F211" s="2"/>
      <c r="G211" s="2"/>
    </row>
    <row r="212" ht="15.75" customHeight="1">
      <c r="A212" s="2"/>
      <c r="B212" s="2"/>
      <c r="C212" s="2"/>
      <c r="D212" s="2"/>
      <c r="E212" s="2"/>
      <c r="F212" s="2"/>
      <c r="G212" s="2"/>
    </row>
    <row r="213" ht="15.75" customHeight="1">
      <c r="A213" s="2"/>
      <c r="B213" s="2"/>
      <c r="C213" s="2"/>
      <c r="D213" s="2"/>
      <c r="E213" s="2"/>
      <c r="F213" s="2"/>
      <c r="G213" s="2"/>
    </row>
    <row r="214" ht="15.75" customHeight="1">
      <c r="A214" s="2"/>
      <c r="B214" s="2"/>
      <c r="C214" s="2"/>
      <c r="D214" s="2"/>
      <c r="E214" s="2"/>
      <c r="F214" s="2"/>
      <c r="G214" s="2"/>
    </row>
    <row r="215" ht="15.75" customHeight="1">
      <c r="A215" s="2"/>
      <c r="B215" s="2"/>
      <c r="C215" s="2"/>
      <c r="D215" s="2"/>
      <c r="E215" s="2"/>
      <c r="F215" s="2"/>
      <c r="G215" s="2"/>
    </row>
    <row r="216" ht="15.75" customHeight="1">
      <c r="A216" s="2"/>
      <c r="B216" s="2"/>
      <c r="C216" s="2"/>
      <c r="D216" s="2"/>
      <c r="E216" s="2"/>
      <c r="F216" s="2"/>
      <c r="G216" s="2"/>
    </row>
    <row r="217" ht="15.75" customHeight="1">
      <c r="A217" s="2"/>
      <c r="B217" s="2"/>
      <c r="C217" s="2"/>
      <c r="D217" s="2"/>
      <c r="E217" s="2"/>
      <c r="F217" s="2"/>
      <c r="G217" s="2"/>
    </row>
    <row r="218" ht="15.75" customHeight="1">
      <c r="A218" s="2"/>
      <c r="B218" s="2"/>
      <c r="C218" s="2"/>
      <c r="D218" s="2"/>
      <c r="E218" s="2"/>
      <c r="F218" s="2"/>
      <c r="G218" s="2"/>
    </row>
    <row r="219" ht="15.75" customHeight="1">
      <c r="A219" s="2"/>
      <c r="B219" s="2"/>
      <c r="C219" s="2"/>
      <c r="D219" s="2"/>
      <c r="E219" s="2"/>
      <c r="F219" s="2"/>
      <c r="G219" s="2"/>
    </row>
    <row r="220" ht="15.75" customHeight="1">
      <c r="A220" s="2"/>
      <c r="B220" s="2"/>
      <c r="C220" s="2"/>
      <c r="D220" s="2"/>
      <c r="E220" s="2"/>
      <c r="F220" s="2"/>
      <c r="G220" s="2"/>
    </row>
    <row r="221" ht="15.75" customHeight="1">
      <c r="A221" s="2"/>
      <c r="B221" s="2"/>
      <c r="C221" s="2"/>
      <c r="D221" s="2"/>
      <c r="E221" s="2"/>
      <c r="F221" s="2"/>
      <c r="G221" s="2"/>
    </row>
    <row r="222" ht="15.75" customHeight="1">
      <c r="A222" s="2"/>
      <c r="B222" s="2"/>
      <c r="C222" s="2"/>
      <c r="D222" s="2"/>
      <c r="E222" s="2"/>
      <c r="F222" s="2"/>
      <c r="G222" s="2"/>
    </row>
    <row r="223" ht="15.75" customHeight="1">
      <c r="A223" s="2"/>
      <c r="B223" s="2"/>
      <c r="C223" s="2"/>
      <c r="D223" s="2"/>
      <c r="E223" s="2"/>
      <c r="F223" s="2"/>
      <c r="G223" s="2"/>
    </row>
    <row r="224" ht="15.75" customHeight="1">
      <c r="A224" s="2"/>
      <c r="B224" s="2"/>
      <c r="C224" s="2"/>
      <c r="D224" s="2"/>
      <c r="E224" s="2"/>
      <c r="F224" s="2"/>
      <c r="G224" s="2"/>
    </row>
    <row r="225" ht="15.75" customHeight="1">
      <c r="A225" s="2"/>
      <c r="B225" s="2"/>
      <c r="C225" s="2"/>
      <c r="D225" s="2"/>
      <c r="E225" s="2"/>
      <c r="F225" s="2"/>
      <c r="G225" s="2"/>
    </row>
    <row r="226" ht="15.75" customHeight="1">
      <c r="A226" s="2"/>
      <c r="B226" s="2"/>
      <c r="C226" s="2"/>
      <c r="D226" s="2"/>
      <c r="E226" s="2"/>
      <c r="F226" s="2"/>
      <c r="G226" s="2"/>
    </row>
    <row r="227" ht="15.75" customHeight="1">
      <c r="A227" s="2"/>
      <c r="B227" s="2"/>
      <c r="C227" s="2"/>
      <c r="D227" s="2"/>
      <c r="E227" s="2"/>
      <c r="F227" s="2"/>
      <c r="G227" s="2"/>
    </row>
    <row r="228" ht="15.75" customHeight="1">
      <c r="A228" s="2"/>
      <c r="B228" s="2"/>
      <c r="C228" s="2"/>
      <c r="D228" s="2"/>
      <c r="E228" s="2"/>
      <c r="F228" s="2"/>
      <c r="G228" s="2"/>
    </row>
    <row r="229" ht="15.75" customHeight="1">
      <c r="A229" s="2"/>
      <c r="B229" s="2"/>
      <c r="C229" s="2"/>
      <c r="D229" s="2"/>
      <c r="E229" s="2"/>
      <c r="F229" s="2"/>
      <c r="G229" s="2"/>
    </row>
    <row r="230" ht="15.75" customHeight="1">
      <c r="A230" s="2"/>
      <c r="B230" s="2"/>
      <c r="C230" s="2"/>
      <c r="D230" s="2"/>
      <c r="E230" s="2"/>
      <c r="F230" s="2"/>
      <c r="G230" s="2"/>
    </row>
    <row r="231" ht="15.75" customHeight="1">
      <c r="A231" s="2"/>
      <c r="B231" s="2"/>
      <c r="C231" s="2"/>
      <c r="D231" s="2"/>
      <c r="E231" s="2"/>
      <c r="F231" s="2"/>
      <c r="G231" s="2"/>
    </row>
    <row r="232" ht="15.75" customHeight="1">
      <c r="A232" s="2"/>
      <c r="B232" s="2"/>
      <c r="C232" s="2"/>
      <c r="D232" s="2"/>
      <c r="E232" s="2"/>
      <c r="F232" s="2"/>
      <c r="G232" s="2"/>
    </row>
    <row r="233" ht="15.75" customHeight="1">
      <c r="A233" s="2"/>
      <c r="B233" s="2"/>
      <c r="C233" s="2"/>
      <c r="D233" s="2"/>
      <c r="E233" s="2"/>
      <c r="F233" s="2"/>
      <c r="G233" s="2"/>
    </row>
    <row r="234" ht="15.75" customHeight="1">
      <c r="A234" s="2"/>
      <c r="B234" s="2"/>
      <c r="C234" s="2"/>
      <c r="D234" s="2"/>
      <c r="E234" s="2"/>
      <c r="F234" s="2"/>
      <c r="G234" s="2"/>
    </row>
    <row r="235" ht="15.75" customHeight="1">
      <c r="A235" s="2"/>
      <c r="B235" s="2"/>
      <c r="C235" s="2"/>
      <c r="D235" s="2"/>
      <c r="E235" s="2"/>
      <c r="F235" s="2"/>
      <c r="G235" s="2"/>
    </row>
    <row r="236" ht="15.75" customHeight="1">
      <c r="A236" s="2"/>
      <c r="B236" s="2"/>
      <c r="C236" s="2"/>
      <c r="D236" s="2"/>
      <c r="E236" s="2"/>
      <c r="F236" s="2"/>
      <c r="G236" s="2"/>
    </row>
    <row r="237" ht="15.75" customHeight="1">
      <c r="A237" s="2"/>
      <c r="B237" s="2"/>
      <c r="C237" s="2"/>
      <c r="D237" s="2"/>
      <c r="E237" s="2"/>
      <c r="F237" s="2"/>
      <c r="G237" s="2"/>
    </row>
    <row r="238" ht="15.75" customHeight="1">
      <c r="A238" s="2"/>
      <c r="B238" s="2"/>
      <c r="C238" s="2"/>
      <c r="D238" s="2"/>
      <c r="E238" s="2"/>
      <c r="F238" s="2"/>
      <c r="G238" s="2"/>
    </row>
    <row r="239" ht="15.75" customHeight="1">
      <c r="A239" s="2"/>
      <c r="B239" s="2"/>
      <c r="C239" s="2"/>
      <c r="D239" s="2"/>
      <c r="E239" s="2"/>
      <c r="F239" s="2"/>
      <c r="G239" s="2"/>
    </row>
    <row r="240" ht="15.75" customHeight="1">
      <c r="A240" s="2"/>
      <c r="B240" s="2"/>
      <c r="C240" s="2"/>
      <c r="D240" s="2"/>
      <c r="E240" s="2"/>
      <c r="F240" s="2"/>
      <c r="G240" s="2"/>
    </row>
    <row r="241" ht="15.75" customHeight="1">
      <c r="A241" s="2"/>
      <c r="B241" s="2"/>
      <c r="C241" s="2"/>
      <c r="D241" s="2"/>
      <c r="E241" s="2"/>
      <c r="F241" s="2"/>
      <c r="G241" s="2"/>
    </row>
    <row r="242" ht="15.75" customHeight="1">
      <c r="A242" s="2"/>
      <c r="B242" s="2"/>
      <c r="C242" s="2"/>
      <c r="D242" s="2"/>
      <c r="E242" s="2"/>
      <c r="F242" s="2"/>
      <c r="G242" s="2"/>
    </row>
    <row r="243" ht="15.75" customHeight="1">
      <c r="A243" s="2"/>
      <c r="B243" s="2"/>
      <c r="C243" s="2"/>
      <c r="D243" s="2"/>
      <c r="E243" s="2"/>
      <c r="F243" s="2"/>
      <c r="G243" s="2"/>
    </row>
    <row r="244" ht="15.75" customHeight="1">
      <c r="A244" s="2"/>
      <c r="B244" s="2"/>
      <c r="C244" s="2"/>
      <c r="D244" s="2"/>
      <c r="E244" s="2"/>
      <c r="F244" s="2"/>
      <c r="G244" s="2"/>
    </row>
    <row r="245" ht="15.75" customHeight="1">
      <c r="A245" s="2"/>
      <c r="B245" s="2"/>
      <c r="C245" s="2"/>
      <c r="D245" s="2"/>
      <c r="E245" s="2"/>
      <c r="F245" s="2"/>
      <c r="G245" s="2"/>
    </row>
    <row r="246" ht="15.75" customHeight="1">
      <c r="A246" s="2"/>
      <c r="B246" s="2"/>
      <c r="C246" s="2"/>
      <c r="D246" s="2"/>
      <c r="E246" s="2"/>
      <c r="F246" s="2"/>
      <c r="G246" s="2"/>
    </row>
    <row r="247" ht="15.75" customHeight="1">
      <c r="A247" s="2"/>
      <c r="B247" s="2"/>
      <c r="C247" s="2"/>
      <c r="D247" s="2"/>
      <c r="E247" s="2"/>
      <c r="F247" s="2"/>
      <c r="G247" s="2"/>
    </row>
    <row r="248" ht="15.75" customHeight="1">
      <c r="A248" s="2"/>
      <c r="B248" s="2"/>
      <c r="C248" s="2"/>
      <c r="D248" s="2"/>
      <c r="E248" s="2"/>
      <c r="F248" s="2"/>
      <c r="G248" s="2"/>
    </row>
    <row r="249" ht="15.75" customHeight="1">
      <c r="A249" s="2"/>
      <c r="B249" s="2"/>
      <c r="C249" s="2"/>
      <c r="D249" s="2"/>
      <c r="E249" s="2"/>
      <c r="F249" s="2"/>
      <c r="G249" s="2"/>
    </row>
    <row r="250" ht="15.75" customHeight="1">
      <c r="A250" s="2"/>
      <c r="B250" s="2"/>
      <c r="C250" s="2"/>
      <c r="D250" s="2"/>
      <c r="E250" s="2"/>
      <c r="F250" s="2"/>
      <c r="G250" s="2"/>
    </row>
    <row r="251" ht="15.75" customHeight="1">
      <c r="A251" s="2"/>
      <c r="B251" s="2"/>
      <c r="C251" s="2"/>
      <c r="D251" s="2"/>
      <c r="E251" s="2"/>
      <c r="F251" s="2"/>
      <c r="G251" s="2"/>
    </row>
    <row r="252" ht="15.75" customHeight="1">
      <c r="A252" s="2"/>
      <c r="B252" s="2"/>
      <c r="C252" s="2"/>
      <c r="D252" s="2"/>
      <c r="E252" s="2"/>
      <c r="F252" s="2"/>
      <c r="G252" s="2"/>
    </row>
    <row r="253" ht="15.75" customHeight="1">
      <c r="A253" s="2"/>
      <c r="B253" s="2"/>
      <c r="C253" s="2"/>
      <c r="D253" s="2"/>
      <c r="E253" s="2"/>
      <c r="F253" s="2"/>
      <c r="G253" s="2"/>
    </row>
    <row r="254" ht="15.75" customHeight="1">
      <c r="A254" s="2"/>
      <c r="B254" s="2"/>
      <c r="C254" s="2"/>
      <c r="D254" s="2"/>
      <c r="E254" s="2"/>
      <c r="F254" s="2"/>
      <c r="G254" s="2"/>
    </row>
    <row r="255" ht="15.75" customHeight="1">
      <c r="A255" s="2"/>
      <c r="B255" s="2"/>
      <c r="C255" s="2"/>
      <c r="D255" s="2"/>
      <c r="E255" s="2"/>
      <c r="F255" s="2"/>
      <c r="G255" s="2"/>
    </row>
    <row r="256" ht="15.75" customHeight="1">
      <c r="A256" s="2"/>
      <c r="B256" s="2"/>
      <c r="C256" s="2"/>
      <c r="D256" s="2"/>
      <c r="E256" s="2"/>
      <c r="F256" s="2"/>
      <c r="G256" s="2"/>
    </row>
    <row r="257" ht="15.75" customHeight="1">
      <c r="A257" s="2"/>
      <c r="B257" s="2"/>
      <c r="C257" s="2"/>
      <c r="D257" s="2"/>
      <c r="E257" s="2"/>
      <c r="F257" s="2"/>
      <c r="G257" s="2"/>
    </row>
    <row r="258" ht="15.75" customHeight="1">
      <c r="A258" s="2"/>
      <c r="B258" s="2"/>
      <c r="C258" s="2"/>
      <c r="D258" s="2"/>
      <c r="E258" s="2"/>
      <c r="F258" s="2"/>
      <c r="G258" s="2"/>
    </row>
    <row r="259" ht="15.75" customHeight="1">
      <c r="A259" s="2"/>
      <c r="B259" s="2"/>
      <c r="C259" s="2"/>
      <c r="D259" s="2"/>
      <c r="E259" s="2"/>
      <c r="F259" s="2"/>
      <c r="G259" s="2"/>
    </row>
    <row r="260" ht="15.75" customHeight="1">
      <c r="A260" s="2"/>
      <c r="B260" s="2"/>
      <c r="C260" s="2"/>
      <c r="D260" s="2"/>
      <c r="E260" s="2"/>
      <c r="F260" s="2"/>
      <c r="G260" s="2"/>
    </row>
    <row r="261" ht="15.75" customHeight="1">
      <c r="A261" s="2"/>
      <c r="B261" s="2"/>
      <c r="C261" s="2"/>
      <c r="D261" s="2"/>
      <c r="E261" s="2"/>
      <c r="F261" s="2"/>
      <c r="G261" s="2"/>
    </row>
    <row r="262" ht="15.75" customHeight="1">
      <c r="A262" s="2"/>
      <c r="B262" s="2"/>
      <c r="C262" s="2"/>
      <c r="D262" s="2"/>
      <c r="E262" s="2"/>
      <c r="F262" s="2"/>
      <c r="G262" s="2"/>
    </row>
    <row r="263" ht="15.75" customHeight="1">
      <c r="A263" s="2"/>
      <c r="B263" s="2"/>
      <c r="C263" s="2"/>
      <c r="D263" s="2"/>
      <c r="E263" s="2"/>
      <c r="F263" s="2"/>
      <c r="G263" s="2"/>
    </row>
    <row r="264" ht="15.75" customHeight="1">
      <c r="A264" s="2"/>
      <c r="B264" s="2"/>
      <c r="C264" s="2"/>
      <c r="D264" s="2"/>
      <c r="E264" s="2"/>
      <c r="F264" s="2"/>
      <c r="G264" s="2"/>
    </row>
    <row r="265" ht="15.75" customHeight="1">
      <c r="A265" s="2"/>
      <c r="B265" s="2"/>
      <c r="C265" s="2"/>
      <c r="D265" s="2"/>
      <c r="E265" s="2"/>
      <c r="F265" s="2"/>
      <c r="G265" s="2"/>
    </row>
    <row r="266" ht="15.75" customHeight="1">
      <c r="A266" s="2"/>
      <c r="B266" s="2"/>
      <c r="C266" s="2"/>
      <c r="D266" s="2"/>
      <c r="E266" s="2"/>
      <c r="F266" s="2"/>
      <c r="G266" s="2"/>
    </row>
    <row r="267" ht="15.75" customHeight="1">
      <c r="A267" s="2"/>
      <c r="B267" s="2"/>
      <c r="C267" s="2"/>
      <c r="D267" s="2"/>
      <c r="E267" s="2"/>
      <c r="F267" s="2"/>
      <c r="G267" s="2"/>
    </row>
    <row r="268" ht="15.75" customHeight="1">
      <c r="A268" s="2"/>
      <c r="B268" s="2"/>
      <c r="C268" s="2"/>
      <c r="D268" s="2"/>
      <c r="E268" s="2"/>
      <c r="F268" s="2"/>
      <c r="G268" s="2"/>
    </row>
    <row r="269" ht="15.75" customHeight="1">
      <c r="A269" s="2"/>
      <c r="B269" s="2"/>
      <c r="C269" s="2"/>
      <c r="D269" s="2"/>
      <c r="E269" s="2"/>
      <c r="F269" s="2"/>
      <c r="G269" s="2"/>
    </row>
    <row r="270" ht="15.75" customHeight="1">
      <c r="A270" s="2"/>
      <c r="B270" s="2"/>
      <c r="C270" s="2"/>
      <c r="D270" s="2"/>
      <c r="E270" s="2"/>
      <c r="F270" s="2"/>
      <c r="G270" s="2"/>
    </row>
    <row r="271" ht="15.75" customHeight="1">
      <c r="A271" s="2"/>
      <c r="B271" s="2"/>
      <c r="C271" s="2"/>
      <c r="D271" s="2"/>
      <c r="E271" s="2"/>
      <c r="F271" s="2"/>
      <c r="G271" s="2"/>
    </row>
    <row r="272" ht="15.75" customHeight="1">
      <c r="A272" s="2"/>
      <c r="B272" s="2"/>
      <c r="C272" s="2"/>
      <c r="D272" s="2"/>
      <c r="E272" s="2"/>
      <c r="F272" s="2"/>
      <c r="G272" s="2"/>
    </row>
    <row r="273" ht="15.75" customHeight="1">
      <c r="A273" s="2"/>
      <c r="B273" s="2"/>
      <c r="C273" s="2"/>
      <c r="D273" s="2"/>
      <c r="E273" s="2"/>
      <c r="F273" s="2"/>
      <c r="G273" s="2"/>
    </row>
    <row r="274" ht="15.75" customHeight="1">
      <c r="A274" s="2"/>
      <c r="B274" s="2"/>
      <c r="C274" s="2"/>
      <c r="D274" s="2"/>
      <c r="E274" s="2"/>
      <c r="F274" s="2"/>
      <c r="G274" s="2"/>
    </row>
    <row r="275" ht="15.75" customHeight="1">
      <c r="A275" s="2"/>
      <c r="B275" s="2"/>
      <c r="C275" s="2"/>
      <c r="D275" s="2"/>
      <c r="E275" s="2"/>
      <c r="F275" s="2"/>
      <c r="G275" s="2"/>
    </row>
    <row r="276" ht="15.75" customHeight="1">
      <c r="A276" s="2"/>
      <c r="B276" s="2"/>
      <c r="C276" s="2"/>
      <c r="D276" s="2"/>
      <c r="E276" s="2"/>
      <c r="F276" s="2"/>
      <c r="G276" s="2"/>
    </row>
    <row r="277" ht="15.75" customHeight="1">
      <c r="A277" s="2"/>
      <c r="B277" s="2"/>
      <c r="C277" s="2"/>
      <c r="D277" s="2"/>
      <c r="E277" s="2"/>
      <c r="F277" s="2"/>
      <c r="G277" s="2"/>
    </row>
    <row r="278" ht="15.75" customHeight="1">
      <c r="A278" s="2"/>
      <c r="B278" s="2"/>
      <c r="C278" s="2"/>
      <c r="D278" s="2"/>
      <c r="E278" s="2"/>
      <c r="F278" s="2"/>
      <c r="G278" s="2"/>
    </row>
    <row r="279" ht="15.75" customHeight="1">
      <c r="A279" s="2"/>
      <c r="B279" s="2"/>
      <c r="C279" s="2"/>
      <c r="D279" s="2"/>
      <c r="E279" s="2"/>
      <c r="F279" s="2"/>
      <c r="G279" s="2"/>
    </row>
    <row r="280" ht="15.75" customHeight="1">
      <c r="A280" s="2"/>
      <c r="B280" s="2"/>
      <c r="C280" s="2"/>
      <c r="D280" s="2"/>
      <c r="E280" s="2"/>
      <c r="F280" s="2"/>
      <c r="G280" s="2"/>
    </row>
    <row r="281" ht="15.75" customHeight="1">
      <c r="A281" s="2"/>
      <c r="B281" s="2"/>
      <c r="C281" s="2"/>
      <c r="D281" s="2"/>
      <c r="E281" s="2"/>
      <c r="F281" s="2"/>
      <c r="G281" s="2"/>
    </row>
    <row r="282" ht="15.75" customHeight="1">
      <c r="A282" s="2"/>
      <c r="B282" s="2"/>
      <c r="C282" s="2"/>
      <c r="D282" s="2"/>
      <c r="E282" s="2"/>
      <c r="F282" s="2"/>
      <c r="G282" s="2"/>
    </row>
    <row r="283" ht="15.75" customHeight="1">
      <c r="A283" s="2"/>
      <c r="B283" s="2"/>
      <c r="C283" s="2"/>
      <c r="D283" s="2"/>
      <c r="E283" s="2"/>
      <c r="F283" s="2"/>
      <c r="G283" s="2"/>
    </row>
    <row r="284" ht="15.75" customHeight="1">
      <c r="A284" s="2"/>
      <c r="B284" s="2"/>
      <c r="C284" s="2"/>
      <c r="D284" s="2"/>
      <c r="E284" s="2"/>
      <c r="F284" s="2"/>
      <c r="G284" s="2"/>
    </row>
    <row r="285" ht="15.75" customHeight="1">
      <c r="A285" s="2"/>
      <c r="B285" s="2"/>
      <c r="C285" s="2"/>
      <c r="D285" s="2"/>
      <c r="E285" s="2"/>
      <c r="F285" s="2"/>
      <c r="G285" s="2"/>
    </row>
    <row r="286" ht="15.75" customHeight="1">
      <c r="A286" s="2"/>
      <c r="B286" s="2"/>
      <c r="C286" s="2"/>
      <c r="D286" s="2"/>
      <c r="E286" s="2"/>
      <c r="F286" s="2"/>
      <c r="G286" s="2"/>
    </row>
    <row r="287" ht="15.75" customHeight="1">
      <c r="A287" s="2"/>
      <c r="B287" s="2"/>
      <c r="C287" s="2"/>
      <c r="D287" s="2"/>
      <c r="E287" s="2"/>
      <c r="F287" s="2"/>
      <c r="G287" s="2"/>
    </row>
    <row r="288" ht="15.75" customHeight="1">
      <c r="A288" s="2"/>
      <c r="B288" s="2"/>
      <c r="C288" s="2"/>
      <c r="D288" s="2"/>
      <c r="E288" s="2"/>
      <c r="F288" s="2"/>
      <c r="G288" s="2"/>
    </row>
    <row r="289" ht="15.75" customHeight="1">
      <c r="A289" s="2"/>
      <c r="B289" s="2"/>
      <c r="C289" s="2"/>
      <c r="D289" s="2"/>
      <c r="E289" s="2"/>
      <c r="F289" s="2"/>
      <c r="G289" s="2"/>
    </row>
    <row r="290" ht="15.75" customHeight="1">
      <c r="A290" s="2"/>
      <c r="B290" s="2"/>
      <c r="C290" s="2"/>
      <c r="D290" s="2"/>
      <c r="E290" s="2"/>
      <c r="F290" s="2"/>
      <c r="G290" s="2"/>
    </row>
    <row r="291" ht="15.75" customHeight="1">
      <c r="A291" s="2"/>
      <c r="B291" s="2"/>
      <c r="C291" s="2"/>
      <c r="D291" s="2"/>
      <c r="E291" s="2"/>
      <c r="F291" s="2"/>
      <c r="G291" s="2"/>
    </row>
    <row r="292" ht="15.75" customHeight="1">
      <c r="A292" s="2"/>
      <c r="B292" s="2"/>
      <c r="C292" s="2"/>
      <c r="D292" s="2"/>
      <c r="E292" s="2"/>
      <c r="F292" s="2"/>
      <c r="G292" s="2"/>
    </row>
    <row r="293" ht="15.75" customHeight="1">
      <c r="A293" s="2"/>
      <c r="B293" s="2"/>
      <c r="C293" s="2"/>
      <c r="D293" s="2"/>
      <c r="E293" s="2"/>
      <c r="F293" s="2"/>
      <c r="G293" s="2"/>
    </row>
    <row r="294" ht="15.75" customHeight="1">
      <c r="A294" s="2"/>
      <c r="B294" s="2"/>
      <c r="C294" s="2"/>
      <c r="D294" s="2"/>
      <c r="E294" s="2"/>
      <c r="F294" s="2"/>
      <c r="G294" s="2"/>
    </row>
    <row r="295" ht="15.75" customHeight="1">
      <c r="A295" s="2"/>
      <c r="B295" s="2"/>
      <c r="C295" s="2"/>
      <c r="D295" s="2"/>
      <c r="E295" s="2"/>
      <c r="F295" s="2"/>
      <c r="G295" s="2"/>
    </row>
    <row r="296" ht="15.75" customHeight="1">
      <c r="A296" s="2"/>
      <c r="B296" s="2"/>
      <c r="C296" s="2"/>
      <c r="D296" s="2"/>
      <c r="E296" s="2"/>
      <c r="F296" s="2"/>
      <c r="G296" s="2"/>
    </row>
    <row r="297" ht="15.75" customHeight="1">
      <c r="A297" s="2"/>
      <c r="B297" s="2"/>
      <c r="C297" s="2"/>
      <c r="D297" s="2"/>
      <c r="E297" s="2"/>
      <c r="F297" s="2"/>
      <c r="G297" s="2"/>
    </row>
    <row r="298" ht="15.75" customHeight="1">
      <c r="A298" s="2"/>
      <c r="B298" s="2"/>
      <c r="C298" s="2"/>
      <c r="D298" s="2"/>
      <c r="E298" s="2"/>
      <c r="F298" s="2"/>
      <c r="G298" s="2"/>
    </row>
    <row r="299" ht="15.75" customHeight="1">
      <c r="A299" s="2"/>
      <c r="B299" s="2"/>
      <c r="C299" s="2"/>
      <c r="D299" s="2"/>
      <c r="E299" s="2"/>
      <c r="F299" s="2"/>
      <c r="G299" s="2"/>
    </row>
    <row r="300" ht="15.75" customHeight="1">
      <c r="A300" s="2"/>
      <c r="B300" s="2"/>
      <c r="C300" s="2"/>
      <c r="D300" s="2"/>
      <c r="E300" s="2"/>
      <c r="F300" s="2"/>
      <c r="G300" s="2"/>
    </row>
    <row r="301" ht="15.75" customHeight="1">
      <c r="A301" s="2"/>
      <c r="B301" s="2"/>
      <c r="C301" s="2"/>
      <c r="D301" s="2"/>
      <c r="E301" s="2"/>
      <c r="F301" s="2"/>
      <c r="G301" s="2"/>
    </row>
    <row r="302" ht="15.75" customHeight="1">
      <c r="A302" s="2"/>
      <c r="B302" s="2"/>
      <c r="C302" s="2"/>
      <c r="D302" s="2"/>
      <c r="E302" s="2"/>
      <c r="F302" s="2"/>
      <c r="G302" s="2"/>
    </row>
    <row r="303" ht="15.75" customHeight="1">
      <c r="A303" s="2"/>
      <c r="B303" s="2"/>
      <c r="C303" s="2"/>
      <c r="D303" s="2"/>
      <c r="E303" s="2"/>
      <c r="F303" s="2"/>
      <c r="G303" s="2"/>
    </row>
    <row r="304" ht="15.75" customHeight="1">
      <c r="A304" s="2"/>
      <c r="B304" s="2"/>
      <c r="C304" s="2"/>
      <c r="D304" s="2"/>
      <c r="E304" s="2"/>
      <c r="F304" s="2"/>
      <c r="G304" s="2"/>
    </row>
    <row r="305" ht="15.75" customHeight="1">
      <c r="A305" s="2"/>
      <c r="B305" s="2"/>
      <c r="C305" s="2"/>
      <c r="D305" s="2"/>
      <c r="E305" s="2"/>
      <c r="F305" s="2"/>
      <c r="G305" s="2"/>
    </row>
    <row r="306" ht="15.75" customHeight="1">
      <c r="A306" s="2"/>
      <c r="B306" s="2"/>
      <c r="C306" s="2"/>
      <c r="D306" s="2"/>
      <c r="E306" s="2"/>
      <c r="F306" s="2"/>
      <c r="G306" s="2"/>
    </row>
    <row r="307" ht="15.75" customHeight="1">
      <c r="A307" s="2"/>
      <c r="B307" s="2"/>
      <c r="C307" s="2"/>
      <c r="D307" s="2"/>
      <c r="E307" s="2"/>
      <c r="F307" s="2"/>
      <c r="G307" s="2"/>
    </row>
    <row r="308" ht="15.75" customHeight="1">
      <c r="A308" s="2"/>
      <c r="B308" s="2"/>
      <c r="C308" s="2"/>
      <c r="D308" s="2"/>
      <c r="E308" s="2"/>
      <c r="F308" s="2"/>
      <c r="G308" s="2"/>
    </row>
    <row r="309" ht="15.75" customHeight="1">
      <c r="A309" s="2"/>
      <c r="B309" s="2"/>
      <c r="C309" s="2"/>
      <c r="D309" s="2"/>
      <c r="E309" s="2"/>
      <c r="F309" s="2"/>
      <c r="G309" s="2"/>
    </row>
    <row r="310" ht="15.75" customHeight="1">
      <c r="A310" s="2"/>
      <c r="B310" s="2"/>
      <c r="C310" s="2"/>
      <c r="D310" s="2"/>
      <c r="E310" s="2"/>
      <c r="F310" s="2"/>
      <c r="G310" s="2"/>
    </row>
    <row r="311" ht="15.75" customHeight="1">
      <c r="A311" s="2"/>
      <c r="B311" s="2"/>
      <c r="C311" s="2"/>
      <c r="D311" s="2"/>
      <c r="E311" s="2"/>
      <c r="F311" s="2"/>
      <c r="G311" s="2"/>
    </row>
    <row r="312" ht="15.75" customHeight="1">
      <c r="A312" s="2"/>
      <c r="B312" s="2"/>
      <c r="C312" s="2"/>
      <c r="D312" s="2"/>
      <c r="E312" s="2"/>
      <c r="F312" s="2"/>
      <c r="G312" s="2"/>
    </row>
    <row r="313" ht="15.75" customHeight="1">
      <c r="A313" s="2"/>
      <c r="B313" s="2"/>
      <c r="C313" s="2"/>
      <c r="D313" s="2"/>
      <c r="E313" s="2"/>
      <c r="F313" s="2"/>
      <c r="G313" s="2"/>
    </row>
    <row r="314" ht="15.75" customHeight="1">
      <c r="A314" s="2"/>
      <c r="B314" s="2"/>
      <c r="C314" s="2"/>
      <c r="D314" s="2"/>
      <c r="E314" s="2"/>
      <c r="F314" s="2"/>
      <c r="G314" s="2"/>
    </row>
    <row r="315" ht="15.75" customHeight="1">
      <c r="A315" s="2"/>
      <c r="B315" s="2"/>
      <c r="C315" s="2"/>
      <c r="D315" s="2"/>
      <c r="E315" s="2"/>
      <c r="F315" s="2"/>
      <c r="G315" s="2"/>
    </row>
    <row r="316" ht="15.75" customHeight="1">
      <c r="A316" s="2"/>
      <c r="B316" s="2"/>
      <c r="C316" s="2"/>
      <c r="D316" s="2"/>
      <c r="E316" s="2"/>
      <c r="F316" s="2"/>
      <c r="G316" s="2"/>
    </row>
    <row r="317" ht="15.75" customHeight="1">
      <c r="A317" s="2"/>
      <c r="B317" s="2"/>
      <c r="C317" s="2"/>
      <c r="D317" s="2"/>
      <c r="E317" s="2"/>
      <c r="F317" s="2"/>
      <c r="G317" s="2"/>
    </row>
    <row r="318" ht="15.75" customHeight="1">
      <c r="A318" s="2"/>
      <c r="B318" s="2"/>
      <c r="C318" s="2"/>
      <c r="D318" s="2"/>
      <c r="E318" s="2"/>
      <c r="F318" s="2"/>
      <c r="G318" s="2"/>
    </row>
    <row r="319" ht="15.75" customHeight="1">
      <c r="A319" s="2"/>
      <c r="B319" s="2"/>
      <c r="C319" s="2"/>
      <c r="D319" s="2"/>
      <c r="E319" s="2"/>
      <c r="F319" s="2"/>
      <c r="G319" s="2"/>
    </row>
    <row r="320" ht="15.75" customHeight="1">
      <c r="A320" s="2"/>
      <c r="B320" s="2"/>
      <c r="C320" s="2"/>
      <c r="D320" s="2"/>
      <c r="E320" s="2"/>
      <c r="F320" s="2"/>
      <c r="G320" s="2"/>
    </row>
    <row r="321" ht="15.75" customHeight="1">
      <c r="A321" s="2"/>
      <c r="B321" s="2"/>
      <c r="C321" s="2"/>
      <c r="D321" s="2"/>
      <c r="E321" s="2"/>
      <c r="F321" s="2"/>
      <c r="G321" s="2"/>
    </row>
    <row r="322" ht="15.75" customHeight="1">
      <c r="A322" s="2"/>
      <c r="B322" s="2"/>
      <c r="C322" s="2"/>
      <c r="D322" s="2"/>
      <c r="E322" s="2"/>
      <c r="F322" s="2"/>
      <c r="G322" s="2"/>
    </row>
    <row r="323" ht="15.75" customHeight="1">
      <c r="A323" s="2"/>
      <c r="B323" s="2"/>
      <c r="C323" s="2"/>
      <c r="D323" s="2"/>
      <c r="E323" s="2"/>
      <c r="F323" s="2"/>
      <c r="G323" s="2"/>
    </row>
    <row r="324" ht="15.75" customHeight="1">
      <c r="A324" s="2"/>
      <c r="B324" s="2"/>
      <c r="C324" s="2"/>
      <c r="D324" s="2"/>
      <c r="E324" s="2"/>
      <c r="F324" s="2"/>
      <c r="G324" s="2"/>
    </row>
    <row r="325" ht="15.75" customHeight="1">
      <c r="A325" s="2"/>
      <c r="B325" s="2"/>
      <c r="C325" s="2"/>
      <c r="D325" s="2"/>
      <c r="E325" s="2"/>
      <c r="F325" s="2"/>
      <c r="G325" s="2"/>
    </row>
    <row r="326" ht="15.75" customHeight="1">
      <c r="A326" s="2"/>
      <c r="B326" s="2"/>
      <c r="C326" s="2"/>
      <c r="D326" s="2"/>
      <c r="E326" s="2"/>
      <c r="F326" s="2"/>
      <c r="G326" s="2"/>
    </row>
    <row r="327" ht="15.75" customHeight="1">
      <c r="A327" s="2"/>
      <c r="B327" s="2"/>
      <c r="C327" s="2"/>
      <c r="D327" s="2"/>
      <c r="E327" s="2"/>
      <c r="F327" s="2"/>
      <c r="G327" s="2"/>
    </row>
    <row r="328" ht="15.75" customHeight="1">
      <c r="A328" s="2"/>
      <c r="B328" s="2"/>
      <c r="C328" s="2"/>
      <c r="D328" s="2"/>
      <c r="E328" s="2"/>
      <c r="F328" s="2"/>
      <c r="G328" s="2"/>
    </row>
    <row r="329" ht="15.75" customHeight="1">
      <c r="A329" s="2"/>
      <c r="B329" s="2"/>
      <c r="C329" s="2"/>
      <c r="D329" s="2"/>
      <c r="E329" s="2"/>
      <c r="F329" s="2"/>
      <c r="G329" s="2"/>
    </row>
    <row r="330" ht="15.75" customHeight="1">
      <c r="A330" s="2"/>
      <c r="B330" s="2"/>
      <c r="C330" s="2"/>
      <c r="D330" s="2"/>
      <c r="E330" s="2"/>
      <c r="F330" s="2"/>
      <c r="G330" s="2"/>
    </row>
    <row r="331" ht="15.75" customHeight="1">
      <c r="A331" s="2"/>
      <c r="B331" s="2"/>
      <c r="C331" s="2"/>
      <c r="D331" s="2"/>
      <c r="E331" s="2"/>
      <c r="F331" s="2"/>
      <c r="G331" s="2"/>
    </row>
    <row r="332" ht="15.75" customHeight="1">
      <c r="A332" s="2"/>
      <c r="B332" s="2"/>
      <c r="C332" s="2"/>
      <c r="D332" s="2"/>
      <c r="E332" s="2"/>
      <c r="F332" s="2"/>
      <c r="G332" s="2"/>
    </row>
    <row r="333" ht="15.75" customHeight="1">
      <c r="A333" s="2"/>
      <c r="B333" s="2"/>
      <c r="C333" s="2"/>
      <c r="D333" s="2"/>
      <c r="E333" s="2"/>
      <c r="F333" s="2"/>
      <c r="G333" s="2"/>
    </row>
    <row r="334" ht="15.75" customHeight="1">
      <c r="A334" s="2"/>
      <c r="B334" s="2"/>
      <c r="C334" s="2"/>
      <c r="D334" s="2"/>
      <c r="E334" s="2"/>
      <c r="F334" s="2"/>
      <c r="G334" s="2"/>
    </row>
    <row r="335" ht="15.75" customHeight="1">
      <c r="A335" s="2"/>
      <c r="B335" s="2"/>
      <c r="C335" s="2"/>
      <c r="D335" s="2"/>
      <c r="E335" s="2"/>
      <c r="F335" s="2"/>
      <c r="G335" s="2"/>
    </row>
    <row r="336" ht="15.75" customHeight="1">
      <c r="A336" s="2"/>
      <c r="B336" s="2"/>
      <c r="C336" s="2"/>
      <c r="D336" s="2"/>
      <c r="E336" s="2"/>
      <c r="F336" s="2"/>
      <c r="G336" s="2"/>
    </row>
    <row r="337" ht="15.75" customHeight="1">
      <c r="A337" s="2"/>
      <c r="B337" s="2"/>
      <c r="C337" s="2"/>
      <c r="D337" s="2"/>
      <c r="E337" s="2"/>
      <c r="F337" s="2"/>
      <c r="G337" s="2"/>
    </row>
    <row r="338" ht="15.75" customHeight="1">
      <c r="A338" s="2"/>
      <c r="B338" s="2"/>
      <c r="C338" s="2"/>
      <c r="D338" s="2"/>
      <c r="E338" s="2"/>
      <c r="F338" s="2"/>
      <c r="G338" s="2"/>
    </row>
    <row r="339" ht="15.75" customHeight="1">
      <c r="A339" s="2"/>
      <c r="B339" s="2"/>
      <c r="C339" s="2"/>
      <c r="D339" s="2"/>
      <c r="E339" s="2"/>
      <c r="F339" s="2"/>
      <c r="G339" s="2"/>
    </row>
    <row r="340" ht="15.75" customHeight="1">
      <c r="A340" s="2"/>
      <c r="B340" s="2"/>
      <c r="C340" s="2"/>
      <c r="D340" s="2"/>
      <c r="E340" s="2"/>
      <c r="F340" s="2"/>
      <c r="G340" s="2"/>
    </row>
    <row r="341" ht="15.75" customHeight="1">
      <c r="A341" s="2"/>
      <c r="B341" s="2"/>
      <c r="C341" s="2"/>
      <c r="D341" s="2"/>
      <c r="E341" s="2"/>
      <c r="F341" s="2"/>
      <c r="G341" s="2"/>
    </row>
    <row r="342" ht="15.75" customHeight="1">
      <c r="A342" s="2"/>
      <c r="B342" s="2"/>
      <c r="C342" s="2"/>
      <c r="D342" s="2"/>
      <c r="E342" s="2"/>
      <c r="F342" s="2"/>
      <c r="G342" s="2"/>
    </row>
    <row r="343" ht="15.75" customHeight="1">
      <c r="A343" s="2"/>
      <c r="B343" s="2"/>
      <c r="C343" s="2"/>
      <c r="D343" s="2"/>
      <c r="E343" s="2"/>
      <c r="F343" s="2"/>
      <c r="G343" s="2"/>
    </row>
    <row r="344" ht="15.75" customHeight="1">
      <c r="A344" s="2"/>
      <c r="B344" s="2"/>
      <c r="C344" s="2"/>
      <c r="D344" s="2"/>
      <c r="E344" s="2"/>
      <c r="F344" s="2"/>
      <c r="G344" s="2"/>
    </row>
    <row r="345" ht="15.75" customHeight="1">
      <c r="A345" s="2"/>
      <c r="B345" s="2"/>
      <c r="C345" s="2"/>
      <c r="D345" s="2"/>
      <c r="E345" s="2"/>
      <c r="F345" s="2"/>
      <c r="G345" s="2"/>
    </row>
    <row r="346" ht="15.75" customHeight="1">
      <c r="A346" s="2"/>
      <c r="B346" s="2"/>
      <c r="C346" s="2"/>
      <c r="D346" s="2"/>
      <c r="E346" s="2"/>
      <c r="F346" s="2"/>
      <c r="G346" s="2"/>
    </row>
    <row r="347" ht="15.75" customHeight="1">
      <c r="A347" s="2"/>
      <c r="B347" s="2"/>
      <c r="C347" s="2"/>
      <c r="D347" s="2"/>
      <c r="E347" s="2"/>
      <c r="F347" s="2"/>
      <c r="G347" s="2"/>
    </row>
    <row r="348" ht="15.75" customHeight="1">
      <c r="A348" s="2"/>
      <c r="B348" s="2"/>
      <c r="C348" s="2"/>
      <c r="D348" s="2"/>
      <c r="E348" s="2"/>
      <c r="F348" s="2"/>
      <c r="G348" s="2"/>
    </row>
    <row r="349" ht="15.75" customHeight="1">
      <c r="A349" s="2"/>
      <c r="B349" s="2"/>
      <c r="C349" s="2"/>
      <c r="D349" s="2"/>
      <c r="E349" s="2"/>
      <c r="F349" s="2"/>
      <c r="G349" s="2"/>
    </row>
    <row r="350" ht="15.75" customHeight="1">
      <c r="A350" s="2"/>
      <c r="B350" s="2"/>
      <c r="C350" s="2"/>
      <c r="D350" s="2"/>
      <c r="E350" s="2"/>
      <c r="F350" s="2"/>
      <c r="G350" s="2"/>
    </row>
    <row r="351" ht="15.75" customHeight="1">
      <c r="A351" s="2"/>
      <c r="B351" s="2"/>
      <c r="C351" s="2"/>
      <c r="D351" s="2"/>
      <c r="E351" s="2"/>
      <c r="F351" s="2"/>
      <c r="G351" s="2"/>
    </row>
    <row r="352" ht="15.75" customHeight="1">
      <c r="A352" s="2"/>
      <c r="B352" s="2"/>
      <c r="C352" s="2"/>
      <c r="D352" s="2"/>
      <c r="E352" s="2"/>
      <c r="F352" s="2"/>
      <c r="G352" s="2"/>
    </row>
    <row r="353" ht="15.75" customHeight="1">
      <c r="A353" s="2"/>
      <c r="B353" s="2"/>
      <c r="C353" s="2"/>
      <c r="D353" s="2"/>
      <c r="E353" s="2"/>
      <c r="F353" s="2"/>
      <c r="G353" s="2"/>
    </row>
    <row r="354" ht="15.75" customHeight="1">
      <c r="A354" s="2"/>
      <c r="B354" s="2"/>
      <c r="C354" s="2"/>
      <c r="D354" s="2"/>
      <c r="E354" s="2"/>
      <c r="F354" s="2"/>
      <c r="G354" s="2"/>
    </row>
    <row r="355" ht="15.75" customHeight="1">
      <c r="A355" s="2"/>
      <c r="B355" s="2"/>
      <c r="C355" s="2"/>
      <c r="D355" s="2"/>
      <c r="E355" s="2"/>
      <c r="F355" s="2"/>
      <c r="G355" s="2"/>
    </row>
    <row r="356" ht="15.75" customHeight="1">
      <c r="A356" s="2"/>
      <c r="B356" s="2"/>
      <c r="C356" s="2"/>
      <c r="D356" s="2"/>
      <c r="E356" s="2"/>
      <c r="F356" s="2"/>
      <c r="G356" s="2"/>
    </row>
    <row r="357" ht="15.75" customHeight="1">
      <c r="A357" s="2"/>
      <c r="B357" s="2"/>
      <c r="C357" s="2"/>
      <c r="D357" s="2"/>
      <c r="E357" s="2"/>
      <c r="F357" s="2"/>
      <c r="G357" s="2"/>
    </row>
    <row r="358" ht="15.75" customHeight="1">
      <c r="A358" s="2"/>
      <c r="B358" s="2"/>
      <c r="C358" s="2"/>
      <c r="D358" s="2"/>
      <c r="E358" s="2"/>
      <c r="F358" s="2"/>
      <c r="G358" s="2"/>
    </row>
    <row r="359" ht="15.75" customHeight="1">
      <c r="A359" s="2"/>
      <c r="B359" s="2"/>
      <c r="C359" s="2"/>
      <c r="D359" s="2"/>
      <c r="E359" s="2"/>
      <c r="F359" s="2"/>
      <c r="G359" s="2"/>
    </row>
    <row r="360" ht="15.75" customHeight="1">
      <c r="A360" s="2"/>
      <c r="B360" s="2"/>
      <c r="C360" s="2"/>
      <c r="D360" s="2"/>
      <c r="E360" s="2"/>
      <c r="F360" s="2"/>
      <c r="G360" s="2"/>
    </row>
    <row r="361" ht="15.75" customHeight="1">
      <c r="A361" s="2"/>
      <c r="B361" s="2"/>
      <c r="C361" s="2"/>
      <c r="D361" s="2"/>
      <c r="E361" s="2"/>
      <c r="F361" s="2"/>
      <c r="G361" s="2"/>
    </row>
    <row r="362" ht="15.75" customHeight="1">
      <c r="A362" s="2"/>
      <c r="B362" s="2"/>
      <c r="C362" s="2"/>
      <c r="D362" s="2"/>
      <c r="E362" s="2"/>
      <c r="F362" s="2"/>
      <c r="G362" s="2"/>
    </row>
    <row r="363" ht="15.75" customHeight="1">
      <c r="A363" s="2"/>
      <c r="B363" s="2"/>
      <c r="C363" s="2"/>
      <c r="D363" s="2"/>
      <c r="E363" s="2"/>
      <c r="F363" s="2"/>
      <c r="G363" s="2"/>
    </row>
    <row r="364" ht="15.75" customHeight="1">
      <c r="A364" s="2"/>
      <c r="B364" s="2"/>
      <c r="C364" s="2"/>
      <c r="D364" s="2"/>
      <c r="E364" s="2"/>
      <c r="F364" s="2"/>
      <c r="G364" s="2"/>
    </row>
    <row r="365" ht="15.75" customHeight="1">
      <c r="A365" s="2"/>
      <c r="B365" s="2"/>
      <c r="C365" s="2"/>
      <c r="D365" s="2"/>
      <c r="E365" s="2"/>
      <c r="F365" s="2"/>
      <c r="G365" s="2"/>
    </row>
    <row r="366" ht="15.75" customHeight="1">
      <c r="A366" s="2"/>
      <c r="B366" s="2"/>
      <c r="C366" s="2"/>
      <c r="D366" s="2"/>
      <c r="E366" s="2"/>
      <c r="F366" s="2"/>
      <c r="G366" s="2"/>
    </row>
    <row r="367" ht="15.75" customHeight="1">
      <c r="A367" s="2"/>
      <c r="B367" s="2"/>
      <c r="C367" s="2"/>
      <c r="D367" s="2"/>
      <c r="E367" s="2"/>
      <c r="F367" s="2"/>
      <c r="G367" s="2"/>
    </row>
    <row r="368" ht="15.75" customHeight="1">
      <c r="A368" s="2"/>
      <c r="B368" s="2"/>
      <c r="C368" s="2"/>
      <c r="D368" s="2"/>
      <c r="E368" s="2"/>
      <c r="F368" s="2"/>
      <c r="G368" s="2"/>
    </row>
    <row r="369" ht="15.75" customHeight="1">
      <c r="A369" s="2"/>
      <c r="B369" s="2"/>
      <c r="C369" s="2"/>
      <c r="D369" s="2"/>
      <c r="E369" s="2"/>
      <c r="F369" s="2"/>
      <c r="G369" s="2"/>
    </row>
    <row r="370" ht="15.75" customHeight="1">
      <c r="A370" s="2"/>
      <c r="B370" s="2"/>
      <c r="C370" s="2"/>
      <c r="D370" s="2"/>
      <c r="E370" s="2"/>
      <c r="F370" s="2"/>
      <c r="G370" s="2"/>
    </row>
    <row r="371" ht="15.75" customHeight="1">
      <c r="A371" s="2"/>
      <c r="B371" s="2"/>
      <c r="C371" s="2"/>
      <c r="D371" s="2"/>
      <c r="E371" s="2"/>
      <c r="F371" s="2"/>
      <c r="G371" s="2"/>
    </row>
    <row r="372" ht="15.75" customHeight="1">
      <c r="A372" s="2"/>
      <c r="B372" s="2"/>
      <c r="C372" s="2"/>
      <c r="D372" s="2"/>
      <c r="E372" s="2"/>
      <c r="F372" s="2"/>
      <c r="G372" s="2"/>
    </row>
    <row r="373" ht="15.75" customHeight="1">
      <c r="A373" s="2"/>
      <c r="B373" s="2"/>
      <c r="C373" s="2"/>
      <c r="D373" s="2"/>
      <c r="E373" s="2"/>
      <c r="F373" s="2"/>
      <c r="G373" s="2"/>
    </row>
    <row r="374" ht="15.75" customHeight="1">
      <c r="A374" s="2"/>
      <c r="B374" s="2"/>
      <c r="C374" s="2"/>
      <c r="D374" s="2"/>
      <c r="E374" s="2"/>
      <c r="F374" s="2"/>
      <c r="G374" s="2"/>
    </row>
    <row r="375" ht="15.75" customHeight="1">
      <c r="A375" s="2"/>
      <c r="B375" s="2"/>
      <c r="C375" s="2"/>
      <c r="D375" s="2"/>
      <c r="E375" s="2"/>
      <c r="F375" s="2"/>
      <c r="G375" s="2"/>
    </row>
    <row r="376" ht="15.75" customHeight="1">
      <c r="A376" s="2"/>
      <c r="B376" s="2"/>
      <c r="C376" s="2"/>
      <c r="D376" s="2"/>
      <c r="E376" s="2"/>
      <c r="F376" s="2"/>
      <c r="G376" s="2"/>
    </row>
    <row r="377" ht="15.75" customHeight="1">
      <c r="A377" s="2"/>
      <c r="B377" s="2"/>
      <c r="C377" s="2"/>
      <c r="D377" s="2"/>
      <c r="E377" s="2"/>
      <c r="F377" s="2"/>
      <c r="G377" s="2"/>
    </row>
    <row r="378" ht="15.75" customHeight="1">
      <c r="A378" s="2"/>
      <c r="B378" s="2"/>
      <c r="C378" s="2"/>
      <c r="D378" s="2"/>
      <c r="E378" s="2"/>
      <c r="F378" s="2"/>
      <c r="G378" s="2"/>
    </row>
    <row r="379" ht="15.75" customHeight="1">
      <c r="A379" s="2"/>
      <c r="B379" s="2"/>
      <c r="C379" s="2"/>
      <c r="D379" s="2"/>
      <c r="E379" s="2"/>
      <c r="F379" s="2"/>
      <c r="G379" s="2"/>
    </row>
    <row r="380" ht="15.75" customHeight="1">
      <c r="A380" s="2"/>
      <c r="B380" s="2"/>
      <c r="C380" s="2"/>
      <c r="D380" s="2"/>
      <c r="E380" s="2"/>
      <c r="F380" s="2"/>
      <c r="G380" s="2"/>
    </row>
    <row r="381" ht="15.75" customHeight="1">
      <c r="A381" s="2"/>
      <c r="B381" s="2"/>
      <c r="C381" s="2"/>
      <c r="D381" s="2"/>
      <c r="E381" s="2"/>
      <c r="F381" s="2"/>
      <c r="G381" s="2"/>
    </row>
    <row r="382" ht="15.75" customHeight="1">
      <c r="A382" s="2"/>
      <c r="B382" s="2"/>
      <c r="C382" s="2"/>
      <c r="D382" s="2"/>
      <c r="E382" s="2"/>
      <c r="F382" s="2"/>
      <c r="G382" s="2"/>
    </row>
    <row r="383" ht="15.75" customHeight="1">
      <c r="A383" s="2"/>
      <c r="B383" s="2"/>
      <c r="C383" s="2"/>
      <c r="D383" s="2"/>
      <c r="E383" s="2"/>
      <c r="F383" s="2"/>
      <c r="G383" s="2"/>
    </row>
    <row r="384" ht="15.75" customHeight="1">
      <c r="A384" s="2"/>
      <c r="B384" s="2"/>
      <c r="C384" s="2"/>
      <c r="D384" s="2"/>
      <c r="E384" s="2"/>
      <c r="F384" s="2"/>
      <c r="G384" s="2"/>
    </row>
    <row r="385" ht="15.75" customHeight="1">
      <c r="A385" s="2"/>
      <c r="B385" s="2"/>
      <c r="C385" s="2"/>
      <c r="D385" s="2"/>
      <c r="E385" s="2"/>
      <c r="F385" s="2"/>
      <c r="G385" s="2"/>
    </row>
    <row r="386" ht="15.75" customHeight="1">
      <c r="A386" s="2"/>
      <c r="B386" s="2"/>
      <c r="C386" s="2"/>
      <c r="D386" s="2"/>
      <c r="E386" s="2"/>
      <c r="F386" s="2"/>
      <c r="G386" s="2"/>
    </row>
    <row r="387" ht="15.75" customHeight="1">
      <c r="A387" s="2"/>
      <c r="B387" s="2"/>
      <c r="C387" s="2"/>
      <c r="D387" s="2"/>
      <c r="E387" s="2"/>
      <c r="F387" s="2"/>
      <c r="G387" s="2"/>
    </row>
    <row r="388" ht="15.75" customHeight="1">
      <c r="A388" s="2"/>
      <c r="B388" s="2"/>
      <c r="C388" s="2"/>
      <c r="D388" s="2"/>
      <c r="E388" s="2"/>
      <c r="F388" s="2"/>
      <c r="G388" s="2"/>
    </row>
    <row r="389" ht="15.75" customHeight="1">
      <c r="A389" s="2"/>
      <c r="B389" s="2"/>
      <c r="C389" s="2"/>
      <c r="D389" s="2"/>
      <c r="E389" s="2"/>
      <c r="F389" s="2"/>
      <c r="G389" s="2"/>
    </row>
    <row r="390" ht="15.75" customHeight="1">
      <c r="A390" s="2"/>
      <c r="B390" s="2"/>
      <c r="C390" s="2"/>
      <c r="D390" s="2"/>
      <c r="E390" s="2"/>
      <c r="F390" s="2"/>
      <c r="G390" s="2"/>
    </row>
    <row r="391" ht="15.75" customHeight="1">
      <c r="A391" s="2"/>
      <c r="B391" s="2"/>
      <c r="C391" s="2"/>
      <c r="D391" s="2"/>
      <c r="E391" s="2"/>
      <c r="F391" s="2"/>
      <c r="G391" s="2"/>
    </row>
    <row r="392" ht="15.75" customHeight="1">
      <c r="A392" s="2"/>
      <c r="B392" s="2"/>
      <c r="C392" s="2"/>
      <c r="D392" s="2"/>
      <c r="E392" s="2"/>
      <c r="F392" s="2"/>
      <c r="G392" s="2"/>
    </row>
    <row r="393" ht="15.75" customHeight="1">
      <c r="A393" s="2"/>
      <c r="B393" s="2"/>
      <c r="C393" s="2"/>
      <c r="D393" s="2"/>
      <c r="E393" s="2"/>
      <c r="F393" s="2"/>
      <c r="G393" s="2"/>
    </row>
    <row r="394" ht="15.75" customHeight="1">
      <c r="A394" s="2"/>
      <c r="B394" s="2"/>
      <c r="C394" s="2"/>
      <c r="D394" s="2"/>
      <c r="E394" s="2"/>
      <c r="F394" s="2"/>
      <c r="G394" s="2"/>
    </row>
    <row r="395" ht="15.75" customHeight="1">
      <c r="A395" s="2"/>
      <c r="B395" s="2"/>
      <c r="C395" s="2"/>
      <c r="D395" s="2"/>
      <c r="E395" s="2"/>
      <c r="F395" s="2"/>
      <c r="G395" s="2"/>
    </row>
    <row r="396" ht="15.75" customHeight="1">
      <c r="A396" s="2"/>
      <c r="B396" s="2"/>
      <c r="C396" s="2"/>
      <c r="D396" s="2"/>
      <c r="E396" s="2"/>
      <c r="F396" s="2"/>
      <c r="G396" s="2"/>
    </row>
    <row r="397" ht="15.75" customHeight="1">
      <c r="A397" s="2"/>
      <c r="B397" s="2"/>
      <c r="C397" s="2"/>
      <c r="D397" s="2"/>
      <c r="E397" s="2"/>
      <c r="F397" s="2"/>
      <c r="G397" s="2"/>
    </row>
    <row r="398" ht="15.75" customHeight="1">
      <c r="A398" s="2"/>
      <c r="B398" s="2"/>
      <c r="C398" s="2"/>
      <c r="D398" s="2"/>
      <c r="E398" s="2"/>
      <c r="F398" s="2"/>
      <c r="G398" s="2"/>
    </row>
    <row r="399" ht="15.75" customHeight="1">
      <c r="A399" s="2"/>
      <c r="B399" s="2"/>
      <c r="C399" s="2"/>
      <c r="D399" s="2"/>
      <c r="E399" s="2"/>
      <c r="F399" s="2"/>
      <c r="G399" s="2"/>
    </row>
    <row r="400" ht="15.75" customHeight="1">
      <c r="A400" s="2"/>
      <c r="B400" s="2"/>
      <c r="C400" s="2"/>
      <c r="D400" s="2"/>
      <c r="E400" s="2"/>
      <c r="F400" s="2"/>
      <c r="G400" s="2"/>
    </row>
    <row r="401" ht="15.75" customHeight="1">
      <c r="A401" s="2"/>
      <c r="B401" s="2"/>
      <c r="C401" s="2"/>
      <c r="D401" s="2"/>
      <c r="E401" s="2"/>
      <c r="F401" s="2"/>
      <c r="G401" s="2"/>
    </row>
    <row r="402" ht="15.75" customHeight="1">
      <c r="A402" s="2"/>
      <c r="B402" s="2"/>
      <c r="C402" s="2"/>
      <c r="D402" s="2"/>
      <c r="E402" s="2"/>
      <c r="F402" s="2"/>
      <c r="G402" s="2"/>
    </row>
    <row r="403" ht="15.75" customHeight="1">
      <c r="A403" s="2"/>
      <c r="B403" s="2"/>
      <c r="C403" s="2"/>
      <c r="D403" s="2"/>
      <c r="E403" s="2"/>
      <c r="F403" s="2"/>
      <c r="G403" s="2"/>
    </row>
    <row r="404" ht="15.75" customHeight="1">
      <c r="A404" s="2"/>
      <c r="B404" s="2"/>
      <c r="C404" s="2"/>
      <c r="D404" s="2"/>
      <c r="E404" s="2"/>
      <c r="F404" s="2"/>
      <c r="G404" s="2"/>
    </row>
    <row r="405" ht="15.75" customHeight="1">
      <c r="A405" s="2"/>
      <c r="B405" s="2"/>
      <c r="C405" s="2"/>
      <c r="D405" s="2"/>
      <c r="E405" s="2"/>
      <c r="F405" s="2"/>
      <c r="G405" s="2"/>
    </row>
    <row r="406" ht="15.75" customHeight="1">
      <c r="A406" s="2"/>
      <c r="B406" s="2"/>
      <c r="C406" s="2"/>
      <c r="D406" s="2"/>
      <c r="E406" s="2"/>
      <c r="F406" s="2"/>
      <c r="G406" s="2"/>
    </row>
    <row r="407" ht="15.75" customHeight="1">
      <c r="A407" s="2"/>
      <c r="B407" s="2"/>
      <c r="C407" s="2"/>
      <c r="D407" s="2"/>
      <c r="E407" s="2"/>
      <c r="F407" s="2"/>
      <c r="G407" s="2"/>
    </row>
    <row r="408" ht="15.75" customHeight="1">
      <c r="A408" s="2"/>
      <c r="B408" s="2"/>
      <c r="C408" s="2"/>
      <c r="D408" s="2"/>
      <c r="E408" s="2"/>
      <c r="F408" s="2"/>
      <c r="G408" s="2"/>
    </row>
    <row r="409" ht="15.75" customHeight="1">
      <c r="A409" s="2"/>
      <c r="B409" s="2"/>
      <c r="C409" s="2"/>
      <c r="D409" s="2"/>
      <c r="E409" s="2"/>
      <c r="F409" s="2"/>
      <c r="G409" s="2"/>
    </row>
    <row r="410" ht="15.75" customHeight="1">
      <c r="A410" s="2"/>
      <c r="B410" s="2"/>
      <c r="C410" s="2"/>
      <c r="D410" s="2"/>
      <c r="E410" s="2"/>
      <c r="F410" s="2"/>
      <c r="G410" s="2"/>
    </row>
    <row r="411" ht="15.75" customHeight="1">
      <c r="A411" s="2"/>
      <c r="B411" s="2"/>
      <c r="C411" s="2"/>
      <c r="D411" s="2"/>
      <c r="E411" s="2"/>
      <c r="F411" s="2"/>
      <c r="G411" s="2"/>
    </row>
    <row r="412" ht="15.75" customHeight="1">
      <c r="A412" s="2"/>
      <c r="B412" s="2"/>
      <c r="C412" s="2"/>
      <c r="D412" s="2"/>
      <c r="E412" s="2"/>
      <c r="F412" s="2"/>
      <c r="G412" s="2"/>
    </row>
    <row r="413" ht="15.75" customHeight="1">
      <c r="A413" s="2"/>
      <c r="B413" s="2"/>
      <c r="C413" s="2"/>
      <c r="D413" s="2"/>
      <c r="E413" s="2"/>
      <c r="F413" s="2"/>
      <c r="G413" s="2"/>
    </row>
    <row r="414" ht="15.75" customHeight="1">
      <c r="A414" s="2"/>
      <c r="B414" s="2"/>
      <c r="C414" s="2"/>
      <c r="D414" s="2"/>
      <c r="E414" s="2"/>
      <c r="F414" s="2"/>
      <c r="G414" s="2"/>
    </row>
    <row r="415" ht="15.75" customHeight="1">
      <c r="A415" s="2"/>
      <c r="B415" s="2"/>
      <c r="C415" s="2"/>
      <c r="D415" s="2"/>
      <c r="E415" s="2"/>
      <c r="F415" s="2"/>
      <c r="G415" s="2"/>
    </row>
    <row r="416" ht="15.75" customHeight="1">
      <c r="A416" s="2"/>
      <c r="B416" s="2"/>
      <c r="C416" s="2"/>
      <c r="D416" s="2"/>
      <c r="E416" s="2"/>
      <c r="F416" s="2"/>
      <c r="G416" s="2"/>
    </row>
    <row r="417" ht="15.75" customHeight="1">
      <c r="A417" s="2"/>
      <c r="B417" s="2"/>
      <c r="C417" s="2"/>
      <c r="D417" s="2"/>
      <c r="E417" s="2"/>
      <c r="F417" s="2"/>
      <c r="G417" s="2"/>
    </row>
    <row r="418" ht="15.75" customHeight="1">
      <c r="A418" s="2"/>
      <c r="B418" s="2"/>
      <c r="C418" s="2"/>
      <c r="D418" s="2"/>
      <c r="E418" s="2"/>
      <c r="F418" s="2"/>
      <c r="G418" s="2"/>
    </row>
    <row r="419" ht="15.75" customHeight="1">
      <c r="A419" s="2"/>
      <c r="B419" s="2"/>
      <c r="C419" s="2"/>
      <c r="D419" s="2"/>
      <c r="E419" s="2"/>
      <c r="F419" s="2"/>
      <c r="G419" s="2"/>
    </row>
    <row r="420" ht="15.75" customHeight="1">
      <c r="A420" s="2"/>
      <c r="B420" s="2"/>
      <c r="C420" s="2"/>
      <c r="D420" s="2"/>
      <c r="E420" s="2"/>
      <c r="F420" s="2"/>
      <c r="G420" s="2"/>
    </row>
    <row r="421" ht="15.75" customHeight="1">
      <c r="A421" s="2"/>
      <c r="B421" s="2"/>
      <c r="C421" s="2"/>
      <c r="D421" s="2"/>
      <c r="E421" s="2"/>
      <c r="F421" s="2"/>
      <c r="G421" s="2"/>
    </row>
    <row r="422" ht="15.75" customHeight="1">
      <c r="A422" s="2"/>
      <c r="B422" s="2"/>
      <c r="C422" s="2"/>
      <c r="D422" s="2"/>
      <c r="E422" s="2"/>
      <c r="F422" s="2"/>
      <c r="G422" s="2"/>
    </row>
    <row r="423" ht="15.75" customHeight="1">
      <c r="A423" s="2"/>
      <c r="B423" s="2"/>
      <c r="C423" s="2"/>
      <c r="D423" s="2"/>
      <c r="E423" s="2"/>
      <c r="F423" s="2"/>
      <c r="G423" s="2"/>
    </row>
    <row r="424" ht="15.75" customHeight="1">
      <c r="A424" s="2"/>
      <c r="B424" s="2"/>
      <c r="C424" s="2"/>
      <c r="D424" s="2"/>
      <c r="E424" s="2"/>
      <c r="F424" s="2"/>
      <c r="G424" s="2"/>
    </row>
    <row r="425" ht="15.75" customHeight="1">
      <c r="A425" s="2"/>
      <c r="B425" s="2"/>
      <c r="C425" s="2"/>
      <c r="D425" s="2"/>
      <c r="E425" s="2"/>
      <c r="F425" s="2"/>
      <c r="G425" s="2"/>
    </row>
    <row r="426" ht="15.75" customHeight="1">
      <c r="A426" s="2"/>
      <c r="B426" s="2"/>
      <c r="C426" s="2"/>
      <c r="D426" s="2"/>
      <c r="E426" s="2"/>
      <c r="F426" s="2"/>
      <c r="G426" s="2"/>
    </row>
    <row r="427" ht="15.75" customHeight="1">
      <c r="A427" s="2"/>
      <c r="B427" s="2"/>
      <c r="C427" s="2"/>
      <c r="D427" s="2"/>
      <c r="E427" s="2"/>
      <c r="F427" s="2"/>
      <c r="G427" s="2"/>
    </row>
    <row r="428" ht="15.75" customHeight="1">
      <c r="A428" s="2"/>
      <c r="B428" s="2"/>
      <c r="C428" s="2"/>
      <c r="D428" s="2"/>
      <c r="E428" s="2"/>
      <c r="F428" s="2"/>
      <c r="G428" s="2"/>
    </row>
    <row r="429" ht="15.75" customHeight="1">
      <c r="A429" s="2"/>
      <c r="B429" s="2"/>
      <c r="C429" s="2"/>
      <c r="D429" s="2"/>
      <c r="E429" s="2"/>
      <c r="F429" s="2"/>
      <c r="G429" s="2"/>
    </row>
    <row r="430" ht="15.75" customHeight="1">
      <c r="A430" s="2"/>
      <c r="B430" s="2"/>
      <c r="C430" s="2"/>
      <c r="D430" s="2"/>
      <c r="E430" s="2"/>
      <c r="F430" s="2"/>
      <c r="G430" s="2"/>
    </row>
    <row r="431" ht="15.75" customHeight="1">
      <c r="A431" s="2"/>
      <c r="B431" s="2"/>
      <c r="C431" s="2"/>
      <c r="D431" s="2"/>
      <c r="E431" s="2"/>
      <c r="F431" s="2"/>
      <c r="G431" s="2"/>
    </row>
    <row r="432" ht="15.75" customHeight="1">
      <c r="A432" s="2"/>
      <c r="B432" s="2"/>
      <c r="C432" s="2"/>
      <c r="D432" s="2"/>
      <c r="E432" s="2"/>
      <c r="F432" s="2"/>
      <c r="G432" s="2"/>
    </row>
    <row r="433" ht="15.75" customHeight="1">
      <c r="A433" s="2"/>
      <c r="B433" s="2"/>
      <c r="C433" s="2"/>
      <c r="D433" s="2"/>
      <c r="E433" s="2"/>
      <c r="F433" s="2"/>
      <c r="G433" s="2"/>
    </row>
    <row r="434" ht="15.75" customHeight="1">
      <c r="A434" s="2"/>
      <c r="B434" s="2"/>
      <c r="C434" s="2"/>
      <c r="D434" s="2"/>
      <c r="E434" s="2"/>
      <c r="F434" s="2"/>
      <c r="G434" s="2"/>
    </row>
    <row r="435" ht="15.75" customHeight="1">
      <c r="A435" s="2"/>
      <c r="B435" s="2"/>
      <c r="C435" s="2"/>
      <c r="D435" s="2"/>
      <c r="E435" s="2"/>
      <c r="F435" s="2"/>
      <c r="G435" s="2"/>
    </row>
    <row r="436" ht="15.75" customHeight="1">
      <c r="A436" s="2"/>
      <c r="B436" s="2"/>
      <c r="C436" s="2"/>
      <c r="D436" s="2"/>
      <c r="E436" s="2"/>
      <c r="F436" s="2"/>
      <c r="G436" s="2"/>
    </row>
    <row r="437" ht="15.75" customHeight="1">
      <c r="A437" s="2"/>
      <c r="B437" s="2"/>
      <c r="C437" s="2"/>
      <c r="D437" s="2"/>
      <c r="E437" s="2"/>
      <c r="F437" s="2"/>
      <c r="G437" s="2"/>
    </row>
    <row r="438" ht="15.75" customHeight="1">
      <c r="A438" s="2"/>
      <c r="B438" s="2"/>
      <c r="C438" s="2"/>
      <c r="D438" s="2"/>
      <c r="E438" s="2"/>
      <c r="F438" s="2"/>
      <c r="G438" s="2"/>
    </row>
    <row r="439" ht="15.75" customHeight="1">
      <c r="A439" s="2"/>
      <c r="B439" s="2"/>
      <c r="C439" s="2"/>
      <c r="D439" s="2"/>
      <c r="E439" s="2"/>
      <c r="F439" s="2"/>
      <c r="G439" s="2"/>
    </row>
    <row r="440" ht="15.75" customHeight="1">
      <c r="A440" s="2"/>
      <c r="B440" s="2"/>
      <c r="C440" s="2"/>
      <c r="D440" s="2"/>
      <c r="E440" s="2"/>
      <c r="F440" s="2"/>
      <c r="G440" s="2"/>
    </row>
    <row r="441" ht="15.75" customHeight="1">
      <c r="A441" s="2"/>
      <c r="B441" s="2"/>
      <c r="C441" s="2"/>
      <c r="D441" s="2"/>
      <c r="E441" s="2"/>
      <c r="F441" s="2"/>
      <c r="G441" s="2"/>
    </row>
    <row r="442" ht="15.75" customHeight="1">
      <c r="A442" s="2"/>
      <c r="B442" s="2"/>
      <c r="C442" s="2"/>
      <c r="D442" s="2"/>
      <c r="E442" s="2"/>
      <c r="F442" s="2"/>
      <c r="G442" s="2"/>
    </row>
    <row r="443" ht="15.75" customHeight="1">
      <c r="A443" s="2"/>
      <c r="B443" s="2"/>
      <c r="C443" s="2"/>
      <c r="D443" s="2"/>
      <c r="E443" s="2"/>
      <c r="F443" s="2"/>
      <c r="G443" s="2"/>
    </row>
    <row r="444" ht="15.75" customHeight="1">
      <c r="A444" s="2"/>
      <c r="B444" s="2"/>
      <c r="C444" s="2"/>
      <c r="D444" s="2"/>
      <c r="E444" s="2"/>
      <c r="F444" s="2"/>
      <c r="G444" s="2"/>
    </row>
    <row r="445" ht="15.75" customHeight="1">
      <c r="A445" s="2"/>
      <c r="B445" s="2"/>
      <c r="C445" s="2"/>
      <c r="D445" s="2"/>
      <c r="E445" s="2"/>
      <c r="F445" s="2"/>
      <c r="G445" s="2"/>
    </row>
    <row r="446" ht="15.75" customHeight="1">
      <c r="A446" s="2"/>
      <c r="B446" s="2"/>
      <c r="C446" s="2"/>
      <c r="D446" s="2"/>
      <c r="E446" s="2"/>
      <c r="F446" s="2"/>
      <c r="G446" s="2"/>
    </row>
    <row r="447" ht="15.75" customHeight="1">
      <c r="A447" s="2"/>
      <c r="B447" s="2"/>
      <c r="C447" s="2"/>
      <c r="D447" s="2"/>
      <c r="E447" s="2"/>
      <c r="F447" s="2"/>
      <c r="G447" s="2"/>
    </row>
    <row r="448" ht="15.75" customHeight="1">
      <c r="A448" s="2"/>
      <c r="B448" s="2"/>
      <c r="C448" s="2"/>
      <c r="D448" s="2"/>
      <c r="E448" s="2"/>
      <c r="F448" s="2"/>
      <c r="G448" s="2"/>
    </row>
    <row r="449" ht="15.75" customHeight="1">
      <c r="A449" s="2"/>
      <c r="B449" s="2"/>
      <c r="C449" s="2"/>
      <c r="D449" s="2"/>
      <c r="E449" s="2"/>
      <c r="F449" s="2"/>
      <c r="G449" s="2"/>
    </row>
    <row r="450" ht="15.75" customHeight="1">
      <c r="A450" s="2"/>
      <c r="B450" s="2"/>
      <c r="C450" s="2"/>
      <c r="D450" s="2"/>
      <c r="E450" s="2"/>
      <c r="F450" s="2"/>
      <c r="G450" s="2"/>
    </row>
    <row r="451" ht="15.75" customHeight="1">
      <c r="A451" s="2"/>
      <c r="B451" s="2"/>
      <c r="C451" s="2"/>
      <c r="D451" s="2"/>
      <c r="E451" s="2"/>
      <c r="F451" s="2"/>
      <c r="G451" s="2"/>
    </row>
    <row r="452" ht="15.75" customHeight="1">
      <c r="A452" s="2"/>
      <c r="B452" s="2"/>
      <c r="C452" s="2"/>
      <c r="D452" s="2"/>
      <c r="E452" s="2"/>
      <c r="F452" s="2"/>
      <c r="G452" s="2"/>
    </row>
    <row r="453" ht="15.75" customHeight="1">
      <c r="A453" s="2"/>
      <c r="B453" s="2"/>
      <c r="C453" s="2"/>
      <c r="D453" s="2"/>
      <c r="E453" s="2"/>
      <c r="F453" s="2"/>
      <c r="G453" s="2"/>
    </row>
    <row r="454" ht="15.75" customHeight="1">
      <c r="A454" s="2"/>
      <c r="B454" s="2"/>
      <c r="C454" s="2"/>
      <c r="D454" s="2"/>
      <c r="E454" s="2"/>
      <c r="F454" s="2"/>
      <c r="G454" s="2"/>
    </row>
    <row r="455" ht="15.75" customHeight="1">
      <c r="A455" s="2"/>
      <c r="B455" s="2"/>
      <c r="C455" s="2"/>
      <c r="D455" s="2"/>
      <c r="E455" s="2"/>
      <c r="F455" s="2"/>
      <c r="G455" s="2"/>
    </row>
    <row r="456" ht="15.75" customHeight="1">
      <c r="A456" s="2"/>
      <c r="B456" s="2"/>
      <c r="C456" s="2"/>
      <c r="D456" s="2"/>
      <c r="E456" s="2"/>
      <c r="F456" s="2"/>
      <c r="G456" s="2"/>
    </row>
    <row r="457" ht="15.75" customHeight="1">
      <c r="A457" s="2"/>
      <c r="B457" s="2"/>
      <c r="C457" s="2"/>
      <c r="D457" s="2"/>
      <c r="E457" s="2"/>
      <c r="F457" s="2"/>
      <c r="G457" s="2"/>
    </row>
    <row r="458" ht="15.75" customHeight="1">
      <c r="A458" s="2"/>
      <c r="B458" s="2"/>
      <c r="C458" s="2"/>
      <c r="D458" s="2"/>
      <c r="E458" s="2"/>
      <c r="F458" s="2"/>
      <c r="G458" s="2"/>
    </row>
    <row r="459" ht="15.75" customHeight="1">
      <c r="A459" s="2"/>
      <c r="B459" s="2"/>
      <c r="C459" s="2"/>
      <c r="D459" s="2"/>
      <c r="E459" s="2"/>
      <c r="F459" s="2"/>
      <c r="G459" s="2"/>
    </row>
    <row r="460" ht="15.75" customHeight="1">
      <c r="A460" s="2"/>
      <c r="B460" s="2"/>
      <c r="C460" s="2"/>
      <c r="D460" s="2"/>
      <c r="E460" s="2"/>
      <c r="F460" s="2"/>
      <c r="G460" s="2"/>
    </row>
    <row r="461" ht="15.75" customHeight="1">
      <c r="A461" s="2"/>
      <c r="B461" s="2"/>
      <c r="C461" s="2"/>
      <c r="D461" s="2"/>
      <c r="E461" s="2"/>
      <c r="F461" s="2"/>
      <c r="G461" s="2"/>
    </row>
    <row r="462" ht="15.75" customHeight="1">
      <c r="A462" s="2"/>
      <c r="B462" s="2"/>
      <c r="C462" s="2"/>
      <c r="D462" s="2"/>
      <c r="E462" s="2"/>
      <c r="F462" s="2"/>
      <c r="G462" s="2"/>
    </row>
    <row r="463" ht="15.75" customHeight="1">
      <c r="A463" s="2"/>
      <c r="B463" s="2"/>
      <c r="C463" s="2"/>
      <c r="D463" s="2"/>
      <c r="E463" s="2"/>
      <c r="F463" s="2"/>
      <c r="G463" s="2"/>
    </row>
    <row r="464" ht="15.75" customHeight="1">
      <c r="A464" s="2"/>
      <c r="B464" s="2"/>
      <c r="C464" s="2"/>
      <c r="D464" s="2"/>
      <c r="E464" s="2"/>
      <c r="F464" s="2"/>
      <c r="G464" s="2"/>
    </row>
    <row r="465" ht="15.75" customHeight="1">
      <c r="A465" s="2"/>
      <c r="B465" s="2"/>
      <c r="C465" s="2"/>
      <c r="D465" s="2"/>
      <c r="E465" s="2"/>
      <c r="F465" s="2"/>
      <c r="G465" s="2"/>
    </row>
    <row r="466" ht="15.75" customHeight="1">
      <c r="A466" s="2"/>
      <c r="B466" s="2"/>
      <c r="C466" s="2"/>
      <c r="D466" s="2"/>
      <c r="E466" s="2"/>
      <c r="F466" s="2"/>
      <c r="G466" s="2"/>
    </row>
    <row r="467" ht="15.75" customHeight="1">
      <c r="A467" s="2"/>
      <c r="B467" s="2"/>
      <c r="C467" s="2"/>
      <c r="D467" s="2"/>
      <c r="E467" s="2"/>
      <c r="F467" s="2"/>
      <c r="G467" s="2"/>
    </row>
    <row r="468" ht="15.75" customHeight="1">
      <c r="A468" s="2"/>
      <c r="B468" s="2"/>
      <c r="C468" s="2"/>
      <c r="D468" s="2"/>
      <c r="E468" s="2"/>
      <c r="F468" s="2"/>
      <c r="G468" s="2"/>
    </row>
    <row r="469" ht="15.75" customHeight="1">
      <c r="A469" s="2"/>
      <c r="B469" s="2"/>
      <c r="C469" s="2"/>
      <c r="D469" s="2"/>
      <c r="E469" s="2"/>
      <c r="F469" s="2"/>
      <c r="G469" s="2"/>
    </row>
    <row r="470" ht="15.75" customHeight="1">
      <c r="A470" s="2"/>
      <c r="B470" s="2"/>
      <c r="C470" s="2"/>
      <c r="D470" s="2"/>
      <c r="E470" s="2"/>
      <c r="F470" s="2"/>
      <c r="G470" s="2"/>
    </row>
    <row r="471" ht="15.75" customHeight="1">
      <c r="A471" s="2"/>
      <c r="B471" s="2"/>
      <c r="C471" s="2"/>
      <c r="D471" s="2"/>
      <c r="E471" s="2"/>
      <c r="F471" s="2"/>
      <c r="G471" s="2"/>
    </row>
    <row r="472" ht="15.75" customHeight="1">
      <c r="A472" s="2"/>
      <c r="B472" s="2"/>
      <c r="C472" s="2"/>
      <c r="D472" s="2"/>
      <c r="E472" s="2"/>
      <c r="F472" s="2"/>
      <c r="G472" s="2"/>
    </row>
    <row r="473" ht="15.75" customHeight="1">
      <c r="A473" s="2"/>
      <c r="B473" s="2"/>
      <c r="C473" s="2"/>
      <c r="D473" s="2"/>
      <c r="E473" s="2"/>
      <c r="F473" s="2"/>
      <c r="G473" s="2"/>
    </row>
    <row r="474" ht="15.75" customHeight="1">
      <c r="A474" s="2"/>
      <c r="B474" s="2"/>
      <c r="C474" s="2"/>
      <c r="D474" s="2"/>
      <c r="E474" s="2"/>
      <c r="F474" s="2"/>
      <c r="G474" s="2"/>
    </row>
    <row r="475" ht="15.75" customHeight="1">
      <c r="A475" s="2"/>
      <c r="B475" s="2"/>
      <c r="C475" s="2"/>
      <c r="D475" s="2"/>
      <c r="E475" s="2"/>
      <c r="F475" s="2"/>
      <c r="G475" s="2"/>
    </row>
    <row r="476" ht="15.75" customHeight="1">
      <c r="A476" s="2"/>
      <c r="B476" s="2"/>
      <c r="C476" s="2"/>
      <c r="D476" s="2"/>
      <c r="E476" s="2"/>
      <c r="F476" s="2"/>
      <c r="G476" s="2"/>
    </row>
    <row r="477" ht="15.75" customHeight="1">
      <c r="A477" s="2"/>
      <c r="B477" s="2"/>
      <c r="C477" s="2"/>
      <c r="D477" s="2"/>
      <c r="E477" s="2"/>
      <c r="F477" s="2"/>
      <c r="G477" s="2"/>
    </row>
    <row r="478" ht="15.75" customHeight="1">
      <c r="A478" s="2"/>
      <c r="B478" s="2"/>
      <c r="C478" s="2"/>
      <c r="D478" s="2"/>
      <c r="E478" s="2"/>
      <c r="F478" s="2"/>
      <c r="G478" s="2"/>
    </row>
    <row r="479" ht="15.75" customHeight="1">
      <c r="A479" s="2"/>
      <c r="B479" s="2"/>
      <c r="C479" s="2"/>
      <c r="D479" s="2"/>
      <c r="E479" s="2"/>
      <c r="F479" s="2"/>
      <c r="G479" s="2"/>
    </row>
    <row r="480" ht="15.75" customHeight="1">
      <c r="A480" s="2"/>
      <c r="B480" s="2"/>
      <c r="C480" s="2"/>
      <c r="D480" s="2"/>
      <c r="E480" s="2"/>
      <c r="F480" s="2"/>
      <c r="G480" s="2"/>
    </row>
    <row r="481" ht="15.75" customHeight="1">
      <c r="A481" s="2"/>
      <c r="B481" s="2"/>
      <c r="C481" s="2"/>
      <c r="D481" s="2"/>
      <c r="E481" s="2"/>
      <c r="F481" s="2"/>
      <c r="G481" s="2"/>
    </row>
    <row r="482" ht="15.75" customHeight="1">
      <c r="A482" s="2"/>
      <c r="B482" s="2"/>
      <c r="C482" s="2"/>
      <c r="D482" s="2"/>
      <c r="E482" s="2"/>
      <c r="F482" s="2"/>
      <c r="G482" s="2"/>
    </row>
    <row r="483" ht="15.75" customHeight="1">
      <c r="A483" s="2"/>
      <c r="B483" s="2"/>
      <c r="C483" s="2"/>
      <c r="D483" s="2"/>
      <c r="E483" s="2"/>
      <c r="F483" s="2"/>
      <c r="G483" s="2"/>
    </row>
    <row r="484" ht="15.75" customHeight="1">
      <c r="A484" s="2"/>
      <c r="B484" s="2"/>
      <c r="C484" s="2"/>
      <c r="D484" s="2"/>
      <c r="E484" s="2"/>
      <c r="F484" s="2"/>
      <c r="G484" s="2"/>
    </row>
    <row r="485" ht="15.75" customHeight="1">
      <c r="A485" s="2"/>
      <c r="B485" s="2"/>
      <c r="C485" s="2"/>
      <c r="D485" s="2"/>
      <c r="E485" s="2"/>
      <c r="F485" s="2"/>
      <c r="G485" s="2"/>
    </row>
    <row r="486" ht="15.75" customHeight="1">
      <c r="A486" s="2"/>
      <c r="B486" s="2"/>
      <c r="C486" s="2"/>
      <c r="D486" s="2"/>
      <c r="E486" s="2"/>
      <c r="F486" s="2"/>
      <c r="G486" s="2"/>
    </row>
    <row r="487" ht="15.75" customHeight="1">
      <c r="A487" s="2"/>
      <c r="B487" s="2"/>
      <c r="C487" s="2"/>
      <c r="D487" s="2"/>
      <c r="E487" s="2"/>
      <c r="F487" s="2"/>
      <c r="G487" s="2"/>
    </row>
    <row r="488" ht="15.75" customHeight="1">
      <c r="A488" s="2"/>
      <c r="B488" s="2"/>
      <c r="C488" s="2"/>
      <c r="D488" s="2"/>
      <c r="E488" s="2"/>
      <c r="F488" s="2"/>
      <c r="G488" s="2"/>
    </row>
    <row r="489" ht="15.75" customHeight="1">
      <c r="A489" s="2"/>
      <c r="B489" s="2"/>
      <c r="C489" s="2"/>
      <c r="D489" s="2"/>
      <c r="E489" s="2"/>
      <c r="F489" s="2"/>
      <c r="G489" s="2"/>
    </row>
    <row r="490" ht="15.75" customHeight="1">
      <c r="A490" s="2"/>
      <c r="B490" s="2"/>
      <c r="C490" s="2"/>
      <c r="D490" s="2"/>
      <c r="E490" s="2"/>
      <c r="F490" s="2"/>
      <c r="G490" s="2"/>
    </row>
    <row r="491" ht="15.75" customHeight="1">
      <c r="A491" s="2"/>
      <c r="B491" s="2"/>
      <c r="C491" s="2"/>
      <c r="D491" s="2"/>
      <c r="E491" s="2"/>
      <c r="F491" s="2"/>
      <c r="G491" s="2"/>
    </row>
    <row r="492" ht="15.75" customHeight="1">
      <c r="A492" s="2"/>
      <c r="B492" s="2"/>
      <c r="C492" s="2"/>
      <c r="D492" s="2"/>
      <c r="E492" s="2"/>
      <c r="F492" s="2"/>
      <c r="G492" s="2"/>
    </row>
    <row r="493" ht="15.75" customHeight="1">
      <c r="A493" s="2"/>
      <c r="B493" s="2"/>
      <c r="C493" s="2"/>
      <c r="D493" s="2"/>
      <c r="E493" s="2"/>
      <c r="F493" s="2"/>
      <c r="G493" s="2"/>
    </row>
    <row r="494" ht="15.75" customHeight="1">
      <c r="A494" s="2"/>
      <c r="B494" s="2"/>
      <c r="C494" s="2"/>
      <c r="D494" s="2"/>
      <c r="E494" s="2"/>
      <c r="F494" s="2"/>
      <c r="G494" s="2"/>
    </row>
    <row r="495" ht="15.75" customHeight="1">
      <c r="A495" s="2"/>
      <c r="B495" s="2"/>
      <c r="C495" s="2"/>
      <c r="D495" s="2"/>
      <c r="E495" s="2"/>
      <c r="F495" s="2"/>
      <c r="G495" s="2"/>
    </row>
    <row r="496" ht="15.75" customHeight="1">
      <c r="A496" s="2"/>
      <c r="B496" s="2"/>
      <c r="C496" s="2"/>
      <c r="D496" s="2"/>
      <c r="E496" s="2"/>
      <c r="F496" s="2"/>
      <c r="G496" s="2"/>
    </row>
    <row r="497" ht="15.75" customHeight="1">
      <c r="A497" s="2"/>
      <c r="B497" s="2"/>
      <c r="C497" s="2"/>
      <c r="D497" s="2"/>
      <c r="E497" s="2"/>
      <c r="F497" s="2"/>
      <c r="G497" s="2"/>
    </row>
    <row r="498" ht="15.75" customHeight="1">
      <c r="A498" s="2"/>
      <c r="B498" s="2"/>
      <c r="C498" s="2"/>
      <c r="D498" s="2"/>
      <c r="E498" s="2"/>
      <c r="F498" s="2"/>
      <c r="G498" s="2"/>
    </row>
    <row r="499" ht="15.75" customHeight="1">
      <c r="A499" s="2"/>
      <c r="B499" s="2"/>
      <c r="C499" s="2"/>
      <c r="D499" s="2"/>
      <c r="E499" s="2"/>
      <c r="F499" s="2"/>
      <c r="G499" s="2"/>
    </row>
    <row r="500" ht="15.75" customHeight="1">
      <c r="A500" s="2"/>
      <c r="B500" s="2"/>
      <c r="C500" s="2"/>
      <c r="D500" s="2"/>
      <c r="E500" s="2"/>
      <c r="F500" s="2"/>
      <c r="G500" s="2"/>
    </row>
    <row r="501" ht="15.75" customHeight="1">
      <c r="A501" s="2"/>
      <c r="B501" s="2"/>
      <c r="C501" s="2"/>
      <c r="D501" s="2"/>
      <c r="E501" s="2"/>
      <c r="F501" s="2"/>
      <c r="G501" s="2"/>
    </row>
    <row r="502" ht="15.75" customHeight="1">
      <c r="A502" s="2"/>
      <c r="B502" s="2"/>
      <c r="C502" s="2"/>
      <c r="D502" s="2"/>
      <c r="E502" s="2"/>
      <c r="F502" s="2"/>
      <c r="G502" s="2"/>
    </row>
    <row r="503" ht="15.75" customHeight="1">
      <c r="A503" s="2"/>
      <c r="B503" s="2"/>
      <c r="C503" s="2"/>
      <c r="D503" s="2"/>
      <c r="E503" s="2"/>
      <c r="F503" s="2"/>
      <c r="G503" s="2"/>
    </row>
    <row r="504" ht="15.75" customHeight="1">
      <c r="A504" s="2"/>
      <c r="B504" s="2"/>
      <c r="C504" s="2"/>
      <c r="D504" s="2"/>
      <c r="E504" s="2"/>
      <c r="F504" s="2"/>
      <c r="G504" s="2"/>
    </row>
    <row r="505" ht="15.75" customHeight="1">
      <c r="A505" s="2"/>
      <c r="B505" s="2"/>
      <c r="C505" s="2"/>
      <c r="D505" s="2"/>
      <c r="E505" s="2"/>
      <c r="F505" s="2"/>
      <c r="G505" s="2"/>
    </row>
    <row r="506" ht="15.75" customHeight="1">
      <c r="A506" s="2"/>
      <c r="B506" s="2"/>
      <c r="C506" s="2"/>
      <c r="D506" s="2"/>
      <c r="E506" s="2"/>
      <c r="F506" s="2"/>
      <c r="G506" s="2"/>
    </row>
    <row r="507" ht="15.75" customHeight="1">
      <c r="A507" s="2"/>
      <c r="B507" s="2"/>
      <c r="C507" s="2"/>
      <c r="D507" s="2"/>
      <c r="E507" s="2"/>
      <c r="F507" s="2"/>
      <c r="G507" s="2"/>
    </row>
    <row r="508" ht="15.75" customHeight="1">
      <c r="A508" s="2"/>
      <c r="B508" s="2"/>
      <c r="C508" s="2"/>
      <c r="D508" s="2"/>
      <c r="E508" s="2"/>
      <c r="F508" s="2"/>
      <c r="G508" s="2"/>
    </row>
    <row r="509" ht="15.75" customHeight="1">
      <c r="A509" s="2"/>
      <c r="B509" s="2"/>
      <c r="C509" s="2"/>
      <c r="D509" s="2"/>
      <c r="E509" s="2"/>
      <c r="F509" s="2"/>
      <c r="G509" s="2"/>
    </row>
    <row r="510" ht="15.75" customHeight="1">
      <c r="A510" s="2"/>
      <c r="B510" s="2"/>
      <c r="C510" s="2"/>
      <c r="D510" s="2"/>
      <c r="E510" s="2"/>
      <c r="F510" s="2"/>
      <c r="G510" s="2"/>
    </row>
    <row r="511" ht="15.75" customHeight="1">
      <c r="A511" s="2"/>
      <c r="B511" s="2"/>
      <c r="C511" s="2"/>
      <c r="D511" s="2"/>
      <c r="E511" s="2"/>
      <c r="F511" s="2"/>
      <c r="G511" s="2"/>
    </row>
    <row r="512" ht="15.75" customHeight="1">
      <c r="A512" s="2"/>
      <c r="B512" s="2"/>
      <c r="C512" s="2"/>
      <c r="D512" s="2"/>
      <c r="E512" s="2"/>
      <c r="F512" s="2"/>
      <c r="G512" s="2"/>
    </row>
    <row r="513" ht="15.75" customHeight="1">
      <c r="A513" s="2"/>
      <c r="B513" s="2"/>
      <c r="C513" s="2"/>
      <c r="D513" s="2"/>
      <c r="E513" s="2"/>
      <c r="F513" s="2"/>
      <c r="G513" s="2"/>
    </row>
    <row r="514" ht="15.75" customHeight="1">
      <c r="A514" s="2"/>
      <c r="B514" s="2"/>
      <c r="C514" s="2"/>
      <c r="D514" s="2"/>
      <c r="E514" s="2"/>
      <c r="F514" s="2"/>
      <c r="G514" s="2"/>
    </row>
    <row r="515" ht="15.75" customHeight="1">
      <c r="A515" s="2"/>
      <c r="B515" s="2"/>
      <c r="C515" s="2"/>
      <c r="D515" s="2"/>
      <c r="E515" s="2"/>
      <c r="F515" s="2"/>
      <c r="G515" s="2"/>
    </row>
    <row r="516" ht="15.75" customHeight="1">
      <c r="A516" s="2"/>
      <c r="B516" s="2"/>
      <c r="C516" s="2"/>
      <c r="D516" s="2"/>
      <c r="E516" s="2"/>
      <c r="F516" s="2"/>
      <c r="G516" s="2"/>
    </row>
    <row r="517" ht="15.75" customHeight="1">
      <c r="A517" s="2"/>
      <c r="B517" s="2"/>
      <c r="C517" s="2"/>
      <c r="D517" s="2"/>
      <c r="E517" s="2"/>
      <c r="F517" s="2"/>
      <c r="G517" s="2"/>
    </row>
    <row r="518" ht="15.75" customHeight="1">
      <c r="A518" s="2"/>
      <c r="B518" s="2"/>
      <c r="C518" s="2"/>
      <c r="D518" s="2"/>
      <c r="E518" s="2"/>
      <c r="F518" s="2"/>
      <c r="G518" s="2"/>
    </row>
    <row r="519" ht="15.75" customHeight="1">
      <c r="A519" s="2"/>
      <c r="B519" s="2"/>
      <c r="C519" s="2"/>
      <c r="D519" s="2"/>
      <c r="E519" s="2"/>
      <c r="F519" s="2"/>
      <c r="G519" s="2"/>
    </row>
    <row r="520" ht="15.75" customHeight="1">
      <c r="A520" s="2"/>
      <c r="B520" s="2"/>
      <c r="C520" s="2"/>
      <c r="D520" s="2"/>
      <c r="E520" s="2"/>
      <c r="F520" s="2"/>
      <c r="G520" s="2"/>
    </row>
    <row r="521" ht="15.75" customHeight="1">
      <c r="A521" s="2"/>
      <c r="B521" s="2"/>
      <c r="C521" s="2"/>
      <c r="D521" s="2"/>
      <c r="E521" s="2"/>
      <c r="F521" s="2"/>
      <c r="G521" s="2"/>
    </row>
    <row r="522" ht="15.75" customHeight="1">
      <c r="A522" s="2"/>
      <c r="B522" s="2"/>
      <c r="C522" s="2"/>
      <c r="D522" s="2"/>
      <c r="E522" s="2"/>
      <c r="F522" s="2"/>
      <c r="G522" s="2"/>
    </row>
    <row r="523" ht="15.75" customHeight="1">
      <c r="A523" s="2"/>
      <c r="B523" s="2"/>
      <c r="C523" s="2"/>
      <c r="D523" s="2"/>
      <c r="E523" s="2"/>
      <c r="F523" s="2"/>
      <c r="G523" s="2"/>
    </row>
    <row r="524" ht="15.75" customHeight="1">
      <c r="A524" s="2"/>
      <c r="B524" s="2"/>
      <c r="C524" s="2"/>
      <c r="D524" s="2"/>
      <c r="E524" s="2"/>
      <c r="F524" s="2"/>
      <c r="G524" s="2"/>
    </row>
    <row r="525" ht="15.75" customHeight="1">
      <c r="A525" s="2"/>
      <c r="B525" s="2"/>
      <c r="C525" s="2"/>
      <c r="D525" s="2"/>
      <c r="E525" s="2"/>
      <c r="F525" s="2"/>
      <c r="G525" s="2"/>
    </row>
    <row r="526" ht="15.75" customHeight="1">
      <c r="A526" s="2"/>
      <c r="B526" s="2"/>
      <c r="C526" s="2"/>
      <c r="D526" s="2"/>
      <c r="E526" s="2"/>
      <c r="F526" s="2"/>
      <c r="G526" s="2"/>
    </row>
    <row r="527" ht="15.75" customHeight="1">
      <c r="A527" s="2"/>
      <c r="B527" s="2"/>
      <c r="C527" s="2"/>
      <c r="D527" s="2"/>
      <c r="E527" s="2"/>
      <c r="F527" s="2"/>
      <c r="G527" s="2"/>
    </row>
    <row r="528" ht="15.75" customHeight="1">
      <c r="A528" s="2"/>
      <c r="B528" s="2"/>
      <c r="C528" s="2"/>
      <c r="D528" s="2"/>
      <c r="E528" s="2"/>
      <c r="F528" s="2"/>
      <c r="G528" s="2"/>
    </row>
    <row r="529" ht="15.75" customHeight="1">
      <c r="A529" s="2"/>
      <c r="B529" s="2"/>
      <c r="C529" s="2"/>
      <c r="D529" s="2"/>
      <c r="E529" s="2"/>
      <c r="F529" s="2"/>
      <c r="G529" s="2"/>
    </row>
    <row r="530" ht="15.75" customHeight="1">
      <c r="A530" s="2"/>
      <c r="B530" s="2"/>
      <c r="C530" s="2"/>
      <c r="D530" s="2"/>
      <c r="E530" s="2"/>
      <c r="F530" s="2"/>
      <c r="G530" s="2"/>
    </row>
    <row r="531" ht="15.75" customHeight="1">
      <c r="A531" s="2"/>
      <c r="B531" s="2"/>
      <c r="C531" s="2"/>
      <c r="D531" s="2"/>
      <c r="E531" s="2"/>
      <c r="F531" s="2"/>
      <c r="G531" s="2"/>
    </row>
    <row r="532" ht="15.75" customHeight="1">
      <c r="A532" s="2"/>
      <c r="B532" s="2"/>
      <c r="C532" s="2"/>
      <c r="D532" s="2"/>
      <c r="E532" s="2"/>
      <c r="F532" s="2"/>
      <c r="G532" s="2"/>
    </row>
    <row r="533" ht="15.75" customHeight="1">
      <c r="A533" s="2"/>
      <c r="B533" s="2"/>
      <c r="C533" s="2"/>
      <c r="D533" s="2"/>
      <c r="E533" s="2"/>
      <c r="F533" s="2"/>
      <c r="G533" s="2"/>
    </row>
    <row r="534" ht="15.75" customHeight="1">
      <c r="A534" s="2"/>
      <c r="B534" s="2"/>
      <c r="C534" s="2"/>
      <c r="D534" s="2"/>
      <c r="E534" s="2"/>
      <c r="F534" s="2"/>
      <c r="G534" s="2"/>
    </row>
    <row r="535" ht="15.75" customHeight="1">
      <c r="A535" s="2"/>
      <c r="B535" s="2"/>
      <c r="C535" s="2"/>
      <c r="D535" s="2"/>
      <c r="E535" s="2"/>
      <c r="F535" s="2"/>
      <c r="G535" s="2"/>
    </row>
    <row r="536" ht="15.75" customHeight="1">
      <c r="A536" s="2"/>
      <c r="B536" s="2"/>
      <c r="C536" s="2"/>
      <c r="D536" s="2"/>
      <c r="E536" s="2"/>
      <c r="F536" s="2"/>
      <c r="G536" s="2"/>
    </row>
    <row r="537" ht="15.75" customHeight="1">
      <c r="A537" s="2"/>
      <c r="B537" s="2"/>
      <c r="C537" s="2"/>
      <c r="D537" s="2"/>
      <c r="E537" s="2"/>
      <c r="F537" s="2"/>
      <c r="G537" s="2"/>
    </row>
    <row r="538" ht="15.75" customHeight="1">
      <c r="A538" s="2"/>
      <c r="B538" s="2"/>
      <c r="C538" s="2"/>
      <c r="D538" s="2"/>
      <c r="E538" s="2"/>
      <c r="F538" s="2"/>
      <c r="G538" s="2"/>
    </row>
    <row r="539" ht="15.75" customHeight="1">
      <c r="A539" s="2"/>
      <c r="B539" s="2"/>
      <c r="C539" s="2"/>
      <c r="D539" s="2"/>
      <c r="E539" s="2"/>
      <c r="F539" s="2"/>
      <c r="G539" s="2"/>
    </row>
    <row r="540" ht="15.75" customHeight="1">
      <c r="A540" s="2"/>
      <c r="B540" s="2"/>
      <c r="C540" s="2"/>
      <c r="D540" s="2"/>
      <c r="E540" s="2"/>
      <c r="F540" s="2"/>
      <c r="G540" s="2"/>
    </row>
    <row r="541" ht="15.75" customHeight="1">
      <c r="A541" s="2"/>
      <c r="B541" s="2"/>
      <c r="C541" s="2"/>
      <c r="D541" s="2"/>
      <c r="E541" s="2"/>
      <c r="F541" s="2"/>
      <c r="G541" s="2"/>
    </row>
    <row r="542" ht="15.75" customHeight="1">
      <c r="A542" s="2"/>
      <c r="B542" s="2"/>
      <c r="C542" s="2"/>
      <c r="D542" s="2"/>
      <c r="E542" s="2"/>
      <c r="F542" s="2"/>
      <c r="G542" s="2"/>
    </row>
    <row r="543" ht="15.75" customHeight="1">
      <c r="A543" s="2"/>
      <c r="B543" s="2"/>
      <c r="C543" s="2"/>
      <c r="D543" s="2"/>
      <c r="E543" s="2"/>
      <c r="F543" s="2"/>
      <c r="G543" s="2"/>
    </row>
    <row r="544" ht="15.75" customHeight="1">
      <c r="A544" s="2"/>
      <c r="B544" s="2"/>
      <c r="C544" s="2"/>
      <c r="D544" s="2"/>
      <c r="E544" s="2"/>
      <c r="F544" s="2"/>
      <c r="G544" s="2"/>
    </row>
    <row r="545" ht="15.75" customHeight="1">
      <c r="A545" s="2"/>
      <c r="B545" s="2"/>
      <c r="C545" s="2"/>
      <c r="D545" s="2"/>
      <c r="E545" s="2"/>
      <c r="F545" s="2"/>
      <c r="G545" s="2"/>
    </row>
    <row r="546" ht="15.75" customHeight="1">
      <c r="A546" s="2"/>
      <c r="B546" s="2"/>
      <c r="C546" s="2"/>
      <c r="D546" s="2"/>
      <c r="E546" s="2"/>
      <c r="F546" s="2"/>
      <c r="G546" s="2"/>
    </row>
    <row r="547" ht="15.75" customHeight="1">
      <c r="A547" s="2"/>
      <c r="B547" s="2"/>
      <c r="C547" s="2"/>
      <c r="D547" s="2"/>
      <c r="E547" s="2"/>
      <c r="F547" s="2"/>
      <c r="G547" s="2"/>
    </row>
    <row r="548" ht="15.75" customHeight="1">
      <c r="A548" s="2"/>
      <c r="B548" s="2"/>
      <c r="C548" s="2"/>
      <c r="D548" s="2"/>
      <c r="E548" s="2"/>
      <c r="F548" s="2"/>
      <c r="G548" s="2"/>
    </row>
    <row r="549" ht="15.75" customHeight="1">
      <c r="A549" s="2"/>
      <c r="B549" s="2"/>
      <c r="C549" s="2"/>
      <c r="D549" s="2"/>
      <c r="E549" s="2"/>
      <c r="F549" s="2"/>
      <c r="G549" s="2"/>
    </row>
    <row r="550" ht="15.75" customHeight="1">
      <c r="A550" s="2"/>
      <c r="B550" s="2"/>
      <c r="C550" s="2"/>
      <c r="D550" s="2"/>
      <c r="E550" s="2"/>
      <c r="F550" s="2"/>
      <c r="G550" s="2"/>
    </row>
    <row r="551" ht="15.75" customHeight="1">
      <c r="A551" s="2"/>
      <c r="B551" s="2"/>
      <c r="C551" s="2"/>
      <c r="D551" s="2"/>
      <c r="E551" s="2"/>
      <c r="F551" s="2"/>
      <c r="G551" s="2"/>
    </row>
    <row r="552" ht="15.75" customHeight="1">
      <c r="A552" s="2"/>
      <c r="B552" s="2"/>
      <c r="C552" s="2"/>
      <c r="D552" s="2"/>
      <c r="E552" s="2"/>
      <c r="F552" s="2"/>
      <c r="G552" s="2"/>
    </row>
    <row r="553" ht="15.75" customHeight="1">
      <c r="A553" s="2"/>
      <c r="B553" s="2"/>
      <c r="C553" s="2"/>
      <c r="D553" s="2"/>
      <c r="E553" s="2"/>
      <c r="F553" s="2"/>
      <c r="G553" s="2"/>
    </row>
    <row r="554" ht="15.75" customHeight="1">
      <c r="A554" s="2"/>
      <c r="B554" s="2"/>
      <c r="C554" s="2"/>
      <c r="D554" s="2"/>
      <c r="E554" s="2"/>
      <c r="F554" s="2"/>
      <c r="G554" s="2"/>
    </row>
    <row r="555" ht="15.75" customHeight="1">
      <c r="A555" s="2"/>
      <c r="B555" s="2"/>
      <c r="C555" s="2"/>
      <c r="D555" s="2"/>
      <c r="E555" s="2"/>
      <c r="F555" s="2"/>
      <c r="G555" s="2"/>
    </row>
    <row r="556" ht="15.75" customHeight="1">
      <c r="A556" s="2"/>
      <c r="B556" s="2"/>
      <c r="C556" s="2"/>
      <c r="D556" s="2"/>
      <c r="E556" s="2"/>
      <c r="F556" s="2"/>
      <c r="G556" s="2"/>
    </row>
    <row r="557" ht="15.75" customHeight="1">
      <c r="A557" s="2"/>
      <c r="B557" s="2"/>
      <c r="C557" s="2"/>
      <c r="D557" s="2"/>
      <c r="E557" s="2"/>
      <c r="F557" s="2"/>
      <c r="G557" s="2"/>
    </row>
    <row r="558" ht="15.75" customHeight="1">
      <c r="A558" s="2"/>
      <c r="B558" s="2"/>
      <c r="C558" s="2"/>
      <c r="D558" s="2"/>
      <c r="E558" s="2"/>
      <c r="F558" s="2"/>
      <c r="G558" s="2"/>
    </row>
    <row r="559" ht="15.75" customHeight="1">
      <c r="A559" s="2"/>
      <c r="B559" s="2"/>
      <c r="C559" s="2"/>
      <c r="D559" s="2"/>
      <c r="E559" s="2"/>
      <c r="F559" s="2"/>
      <c r="G559" s="2"/>
    </row>
    <row r="560" ht="15.75" customHeight="1">
      <c r="A560" s="2"/>
      <c r="B560" s="2"/>
      <c r="C560" s="2"/>
      <c r="D560" s="2"/>
      <c r="E560" s="2"/>
      <c r="F560" s="2"/>
      <c r="G560" s="2"/>
    </row>
    <row r="561" ht="15.75" customHeight="1">
      <c r="A561" s="2"/>
      <c r="B561" s="2"/>
      <c r="C561" s="2"/>
      <c r="D561" s="2"/>
      <c r="E561" s="2"/>
      <c r="F561" s="2"/>
      <c r="G561" s="2"/>
    </row>
    <row r="562" ht="15.75" customHeight="1">
      <c r="A562" s="2"/>
      <c r="B562" s="2"/>
      <c r="C562" s="2"/>
      <c r="D562" s="2"/>
      <c r="E562" s="2"/>
      <c r="F562" s="2"/>
      <c r="G562" s="2"/>
    </row>
    <row r="563" ht="15.75" customHeight="1">
      <c r="A563" s="2"/>
      <c r="B563" s="2"/>
      <c r="C563" s="2"/>
      <c r="D563" s="2"/>
      <c r="E563" s="2"/>
      <c r="F563" s="2"/>
      <c r="G563" s="2"/>
    </row>
    <row r="564" ht="15.75" customHeight="1">
      <c r="A564" s="2"/>
      <c r="B564" s="2"/>
      <c r="C564" s="2"/>
      <c r="D564" s="2"/>
      <c r="E564" s="2"/>
      <c r="F564" s="2"/>
      <c r="G564" s="2"/>
    </row>
    <row r="565" ht="15.75" customHeight="1">
      <c r="A565" s="2"/>
      <c r="B565" s="2"/>
      <c r="C565" s="2"/>
      <c r="D565" s="2"/>
      <c r="E565" s="2"/>
      <c r="F565" s="2"/>
      <c r="G565" s="2"/>
    </row>
    <row r="566" ht="15.75" customHeight="1">
      <c r="A566" s="2"/>
      <c r="B566" s="2"/>
      <c r="C566" s="2"/>
      <c r="D566" s="2"/>
      <c r="E566" s="2"/>
      <c r="F566" s="2"/>
      <c r="G566" s="2"/>
    </row>
    <row r="567" ht="15.75" customHeight="1">
      <c r="A567" s="2"/>
      <c r="B567" s="2"/>
      <c r="C567" s="2"/>
      <c r="D567" s="2"/>
      <c r="E567" s="2"/>
      <c r="F567" s="2"/>
      <c r="G567" s="2"/>
    </row>
    <row r="568" ht="15.75" customHeight="1">
      <c r="A568" s="2"/>
      <c r="B568" s="2"/>
      <c r="C568" s="2"/>
      <c r="D568" s="2"/>
      <c r="E568" s="2"/>
      <c r="F568" s="2"/>
      <c r="G568" s="2"/>
    </row>
    <row r="569" ht="15.75" customHeight="1">
      <c r="A569" s="2"/>
      <c r="B569" s="2"/>
      <c r="C569" s="2"/>
      <c r="D569" s="2"/>
      <c r="E569" s="2"/>
      <c r="F569" s="2"/>
      <c r="G569" s="2"/>
    </row>
    <row r="570" ht="15.75" customHeight="1">
      <c r="A570" s="2"/>
      <c r="B570" s="2"/>
      <c r="C570" s="2"/>
      <c r="D570" s="2"/>
      <c r="E570" s="2"/>
      <c r="F570" s="2"/>
      <c r="G570" s="2"/>
    </row>
    <row r="571" ht="15.75" customHeight="1">
      <c r="A571" s="2"/>
      <c r="B571" s="2"/>
      <c r="C571" s="2"/>
      <c r="D571" s="2"/>
      <c r="E571" s="2"/>
      <c r="F571" s="2"/>
      <c r="G571" s="2"/>
    </row>
    <row r="572" ht="15.75" customHeight="1">
      <c r="A572" s="2"/>
      <c r="B572" s="2"/>
      <c r="C572" s="2"/>
      <c r="D572" s="2"/>
      <c r="E572" s="2"/>
      <c r="F572" s="2"/>
      <c r="G572" s="2"/>
    </row>
    <row r="573" ht="15.75" customHeight="1">
      <c r="A573" s="2"/>
      <c r="B573" s="2"/>
      <c r="C573" s="2"/>
      <c r="D573" s="2"/>
      <c r="E573" s="2"/>
      <c r="F573" s="2"/>
      <c r="G573" s="2"/>
    </row>
    <row r="574" ht="15.75" customHeight="1">
      <c r="A574" s="2"/>
      <c r="B574" s="2"/>
      <c r="C574" s="2"/>
      <c r="D574" s="2"/>
      <c r="E574" s="2"/>
      <c r="F574" s="2"/>
      <c r="G574" s="2"/>
    </row>
    <row r="575" ht="15.75" customHeight="1">
      <c r="A575" s="2"/>
      <c r="B575" s="2"/>
      <c r="C575" s="2"/>
      <c r="D575" s="2"/>
      <c r="E575" s="2"/>
      <c r="F575" s="2"/>
      <c r="G575" s="2"/>
    </row>
    <row r="576" ht="15.75" customHeight="1">
      <c r="A576" s="2"/>
      <c r="B576" s="2"/>
      <c r="C576" s="2"/>
      <c r="D576" s="2"/>
      <c r="E576" s="2"/>
      <c r="F576" s="2"/>
      <c r="G576" s="2"/>
    </row>
    <row r="577" ht="15.75" customHeight="1">
      <c r="A577" s="2"/>
      <c r="B577" s="2"/>
      <c r="C577" s="2"/>
      <c r="D577" s="2"/>
      <c r="E577" s="2"/>
      <c r="F577" s="2"/>
      <c r="G577" s="2"/>
    </row>
    <row r="578" ht="15.75" customHeight="1">
      <c r="A578" s="2"/>
      <c r="B578" s="2"/>
      <c r="C578" s="2"/>
      <c r="D578" s="2"/>
      <c r="E578" s="2"/>
      <c r="F578" s="2"/>
      <c r="G578" s="2"/>
    </row>
    <row r="579" ht="15.75" customHeight="1">
      <c r="A579" s="2"/>
      <c r="B579" s="2"/>
      <c r="C579" s="2"/>
      <c r="D579" s="2"/>
      <c r="E579" s="2"/>
      <c r="F579" s="2"/>
      <c r="G579" s="2"/>
    </row>
    <row r="580" ht="15.75" customHeight="1">
      <c r="A580" s="2"/>
      <c r="B580" s="2"/>
      <c r="C580" s="2"/>
      <c r="D580" s="2"/>
      <c r="E580" s="2"/>
      <c r="F580" s="2"/>
      <c r="G580" s="2"/>
    </row>
    <row r="581" ht="15.75" customHeight="1">
      <c r="A581" s="2"/>
      <c r="B581" s="2"/>
      <c r="C581" s="2"/>
      <c r="D581" s="2"/>
      <c r="E581" s="2"/>
      <c r="F581" s="2"/>
      <c r="G581" s="2"/>
    </row>
    <row r="582" ht="15.75" customHeight="1">
      <c r="A582" s="2"/>
      <c r="B582" s="2"/>
      <c r="C582" s="2"/>
      <c r="D582" s="2"/>
      <c r="E582" s="2"/>
      <c r="F582" s="2"/>
      <c r="G582" s="2"/>
    </row>
    <row r="583" ht="15.75" customHeight="1">
      <c r="A583" s="2"/>
      <c r="B583" s="2"/>
      <c r="C583" s="2"/>
      <c r="D583" s="2"/>
      <c r="E583" s="2"/>
      <c r="F583" s="2"/>
      <c r="G583" s="2"/>
    </row>
    <row r="584" ht="15.75" customHeight="1">
      <c r="A584" s="2"/>
      <c r="B584" s="2"/>
      <c r="C584" s="2"/>
      <c r="D584" s="2"/>
      <c r="E584" s="2"/>
      <c r="F584" s="2"/>
      <c r="G584" s="2"/>
    </row>
    <row r="585" ht="15.75" customHeight="1">
      <c r="A585" s="2"/>
      <c r="B585" s="2"/>
      <c r="C585" s="2"/>
      <c r="D585" s="2"/>
      <c r="E585" s="2"/>
      <c r="F585" s="2"/>
      <c r="G585" s="2"/>
    </row>
    <row r="586" ht="15.75" customHeight="1">
      <c r="A586" s="2"/>
      <c r="B586" s="2"/>
      <c r="C586" s="2"/>
      <c r="D586" s="2"/>
      <c r="E586" s="2"/>
      <c r="F586" s="2"/>
      <c r="G586" s="2"/>
    </row>
    <row r="587" ht="15.75" customHeight="1">
      <c r="A587" s="2"/>
      <c r="B587" s="2"/>
      <c r="C587" s="2"/>
      <c r="D587" s="2"/>
      <c r="E587" s="2"/>
      <c r="F587" s="2"/>
      <c r="G587" s="2"/>
    </row>
    <row r="588" ht="15.75" customHeight="1">
      <c r="A588" s="2"/>
      <c r="B588" s="2"/>
      <c r="C588" s="2"/>
      <c r="D588" s="2"/>
      <c r="E588" s="2"/>
      <c r="F588" s="2"/>
      <c r="G588" s="2"/>
    </row>
    <row r="589" ht="15.75" customHeight="1">
      <c r="A589" s="2"/>
      <c r="B589" s="2"/>
      <c r="C589" s="2"/>
      <c r="D589" s="2"/>
      <c r="E589" s="2"/>
      <c r="F589" s="2"/>
      <c r="G589" s="2"/>
    </row>
    <row r="590" ht="15.75" customHeight="1">
      <c r="A590" s="2"/>
      <c r="B590" s="2"/>
      <c r="C590" s="2"/>
      <c r="D590" s="2"/>
      <c r="E590" s="2"/>
      <c r="F590" s="2"/>
      <c r="G590" s="2"/>
    </row>
    <row r="591" ht="15.75" customHeight="1">
      <c r="A591" s="2"/>
      <c r="B591" s="2"/>
      <c r="C591" s="2"/>
      <c r="D591" s="2"/>
      <c r="E591" s="2"/>
      <c r="F591" s="2"/>
      <c r="G591" s="2"/>
    </row>
    <row r="592" ht="15.75" customHeight="1">
      <c r="A592" s="2"/>
      <c r="B592" s="2"/>
      <c r="C592" s="2"/>
      <c r="D592" s="2"/>
      <c r="E592" s="2"/>
      <c r="F592" s="2"/>
      <c r="G592" s="2"/>
    </row>
    <row r="593" ht="15.75" customHeight="1">
      <c r="A593" s="2"/>
      <c r="B593" s="2"/>
      <c r="C593" s="2"/>
      <c r="D593" s="2"/>
      <c r="E593" s="2"/>
      <c r="F593" s="2"/>
      <c r="G593" s="2"/>
    </row>
    <row r="594" ht="15.75" customHeight="1">
      <c r="A594" s="2"/>
      <c r="B594" s="2"/>
      <c r="C594" s="2"/>
      <c r="D594" s="2"/>
      <c r="E594" s="2"/>
      <c r="F594" s="2"/>
      <c r="G594" s="2"/>
    </row>
    <row r="595" ht="15.75" customHeight="1">
      <c r="A595" s="2"/>
      <c r="B595" s="2"/>
      <c r="C595" s="2"/>
      <c r="D595" s="2"/>
      <c r="E595" s="2"/>
      <c r="F595" s="2"/>
      <c r="G595" s="2"/>
    </row>
    <row r="596" ht="15.75" customHeight="1">
      <c r="A596" s="2"/>
      <c r="B596" s="2"/>
      <c r="C596" s="2"/>
      <c r="D596" s="2"/>
      <c r="E596" s="2"/>
      <c r="F596" s="2"/>
      <c r="G596" s="2"/>
    </row>
    <row r="597" ht="15.75" customHeight="1">
      <c r="A597" s="2"/>
      <c r="B597" s="2"/>
      <c r="C597" s="2"/>
      <c r="D597" s="2"/>
      <c r="E597" s="2"/>
      <c r="F597" s="2"/>
      <c r="G597" s="2"/>
    </row>
    <row r="598" ht="15.75" customHeight="1">
      <c r="A598" s="2"/>
      <c r="B598" s="2"/>
      <c r="C598" s="2"/>
      <c r="D598" s="2"/>
      <c r="E598" s="2"/>
      <c r="F598" s="2"/>
      <c r="G598" s="2"/>
    </row>
    <row r="599" ht="15.75" customHeight="1">
      <c r="A599" s="2"/>
      <c r="B599" s="2"/>
      <c r="C599" s="2"/>
      <c r="D599" s="2"/>
      <c r="E599" s="2"/>
      <c r="F599" s="2"/>
      <c r="G599" s="2"/>
    </row>
    <row r="600" ht="15.75" customHeight="1">
      <c r="A600" s="2"/>
      <c r="B600" s="2"/>
      <c r="C600" s="2"/>
      <c r="D600" s="2"/>
      <c r="E600" s="2"/>
      <c r="F600" s="2"/>
      <c r="G600" s="2"/>
    </row>
    <row r="601" ht="15.75" customHeight="1">
      <c r="A601" s="2"/>
      <c r="B601" s="2"/>
      <c r="C601" s="2"/>
      <c r="D601" s="2"/>
      <c r="E601" s="2"/>
      <c r="F601" s="2"/>
      <c r="G601" s="2"/>
    </row>
    <row r="602" ht="15.75" customHeight="1">
      <c r="A602" s="2"/>
      <c r="B602" s="2"/>
      <c r="C602" s="2"/>
      <c r="D602" s="2"/>
      <c r="E602" s="2"/>
      <c r="F602" s="2"/>
      <c r="G602" s="2"/>
    </row>
    <row r="603" ht="15.75" customHeight="1">
      <c r="A603" s="2"/>
      <c r="B603" s="2"/>
      <c r="C603" s="2"/>
      <c r="D603" s="2"/>
      <c r="E603" s="2"/>
      <c r="F603" s="2"/>
      <c r="G603" s="2"/>
    </row>
    <row r="604" ht="15.75" customHeight="1">
      <c r="A604" s="2"/>
      <c r="B604" s="2"/>
      <c r="C604" s="2"/>
      <c r="D604" s="2"/>
      <c r="E604" s="2"/>
      <c r="F604" s="2"/>
      <c r="G604" s="2"/>
    </row>
    <row r="605" ht="15.75" customHeight="1">
      <c r="A605" s="2"/>
      <c r="B605" s="2"/>
      <c r="C605" s="2"/>
      <c r="D605" s="2"/>
      <c r="E605" s="2"/>
      <c r="F605" s="2"/>
      <c r="G605" s="2"/>
    </row>
    <row r="606" ht="15.75" customHeight="1">
      <c r="A606" s="2"/>
      <c r="B606" s="2"/>
      <c r="C606" s="2"/>
      <c r="D606" s="2"/>
      <c r="E606" s="2"/>
      <c r="F606" s="2"/>
      <c r="G606" s="2"/>
    </row>
    <row r="607" ht="15.75" customHeight="1">
      <c r="A607" s="2"/>
      <c r="B607" s="2"/>
      <c r="C607" s="2"/>
      <c r="D607" s="2"/>
      <c r="E607" s="2"/>
      <c r="F607" s="2"/>
      <c r="G607" s="2"/>
    </row>
    <row r="608" ht="15.75" customHeight="1">
      <c r="A608" s="2"/>
      <c r="B608" s="2"/>
      <c r="C608" s="2"/>
      <c r="D608" s="2"/>
      <c r="E608" s="2"/>
      <c r="F608" s="2"/>
      <c r="G608" s="2"/>
    </row>
    <row r="609" ht="15.75" customHeight="1">
      <c r="A609" s="2"/>
      <c r="B609" s="2"/>
      <c r="C609" s="2"/>
      <c r="D609" s="2"/>
      <c r="E609" s="2"/>
      <c r="F609" s="2"/>
      <c r="G609" s="2"/>
    </row>
    <row r="610" ht="15.75" customHeight="1">
      <c r="A610" s="2"/>
      <c r="B610" s="2"/>
      <c r="C610" s="2"/>
      <c r="D610" s="2"/>
      <c r="E610" s="2"/>
      <c r="F610" s="2"/>
      <c r="G610" s="2"/>
    </row>
    <row r="611" ht="15.75" customHeight="1">
      <c r="A611" s="2"/>
      <c r="B611" s="2"/>
      <c r="C611" s="2"/>
      <c r="D611" s="2"/>
      <c r="E611" s="2"/>
      <c r="F611" s="2"/>
      <c r="G611" s="2"/>
    </row>
    <row r="612" ht="15.75" customHeight="1">
      <c r="A612" s="2"/>
      <c r="B612" s="2"/>
      <c r="C612" s="2"/>
      <c r="D612" s="2"/>
      <c r="E612" s="2"/>
      <c r="F612" s="2"/>
      <c r="G612" s="2"/>
    </row>
    <row r="613" ht="15.75" customHeight="1">
      <c r="A613" s="2"/>
      <c r="B613" s="2"/>
      <c r="C613" s="2"/>
      <c r="D613" s="2"/>
      <c r="E613" s="2"/>
      <c r="F613" s="2"/>
      <c r="G613" s="2"/>
    </row>
    <row r="614" ht="15.75" customHeight="1">
      <c r="A614" s="2"/>
      <c r="B614" s="2"/>
      <c r="C614" s="2"/>
      <c r="D614" s="2"/>
      <c r="E614" s="2"/>
      <c r="F614" s="2"/>
      <c r="G614" s="2"/>
    </row>
    <row r="615" ht="15.75" customHeight="1">
      <c r="A615" s="2"/>
      <c r="B615" s="2"/>
      <c r="C615" s="2"/>
      <c r="D615" s="2"/>
      <c r="E615" s="2"/>
      <c r="F615" s="2"/>
      <c r="G615" s="2"/>
    </row>
    <row r="616" ht="15.75" customHeight="1">
      <c r="A616" s="2"/>
      <c r="B616" s="2"/>
      <c r="C616" s="2"/>
      <c r="D616" s="2"/>
      <c r="E616" s="2"/>
      <c r="F616" s="2"/>
      <c r="G616" s="2"/>
    </row>
    <row r="617" ht="15.75" customHeight="1">
      <c r="A617" s="2"/>
      <c r="B617" s="2"/>
      <c r="C617" s="2"/>
      <c r="D617" s="2"/>
      <c r="E617" s="2"/>
      <c r="F617" s="2"/>
      <c r="G617" s="2"/>
    </row>
    <row r="618" ht="15.75" customHeight="1">
      <c r="A618" s="2"/>
      <c r="B618" s="2"/>
      <c r="C618" s="2"/>
      <c r="D618" s="2"/>
      <c r="E618" s="2"/>
      <c r="F618" s="2"/>
      <c r="G618" s="2"/>
    </row>
    <row r="619" ht="15.75" customHeight="1">
      <c r="A619" s="2"/>
      <c r="B619" s="2"/>
      <c r="C619" s="2"/>
      <c r="D619" s="2"/>
      <c r="E619" s="2"/>
      <c r="F619" s="2"/>
      <c r="G619" s="2"/>
    </row>
    <row r="620" ht="15.75" customHeight="1">
      <c r="A620" s="2"/>
      <c r="B620" s="2"/>
      <c r="C620" s="2"/>
      <c r="D620" s="2"/>
      <c r="E620" s="2"/>
      <c r="F620" s="2"/>
      <c r="G620" s="2"/>
    </row>
    <row r="621" ht="15.75" customHeight="1">
      <c r="A621" s="2"/>
      <c r="B621" s="2"/>
      <c r="C621" s="2"/>
      <c r="D621" s="2"/>
      <c r="E621" s="2"/>
      <c r="F621" s="2"/>
      <c r="G621" s="2"/>
    </row>
    <row r="622" ht="15.75" customHeight="1">
      <c r="A622" s="2"/>
      <c r="B622" s="2"/>
      <c r="C622" s="2"/>
      <c r="D622" s="2"/>
      <c r="E622" s="2"/>
      <c r="F622" s="2"/>
      <c r="G622" s="2"/>
    </row>
    <row r="623" ht="15.75" customHeight="1">
      <c r="A623" s="2"/>
      <c r="B623" s="2"/>
      <c r="C623" s="2"/>
      <c r="D623" s="2"/>
      <c r="E623" s="2"/>
      <c r="F623" s="2"/>
      <c r="G623" s="2"/>
    </row>
    <row r="624" ht="15.75" customHeight="1">
      <c r="A624" s="2"/>
      <c r="B624" s="2"/>
      <c r="C624" s="2"/>
      <c r="D624" s="2"/>
      <c r="E624" s="2"/>
      <c r="F624" s="2"/>
      <c r="G624" s="2"/>
    </row>
    <row r="625" ht="15.75" customHeight="1">
      <c r="A625" s="2"/>
      <c r="B625" s="2"/>
      <c r="C625" s="2"/>
      <c r="D625" s="2"/>
      <c r="E625" s="2"/>
      <c r="F625" s="2"/>
      <c r="G625" s="2"/>
    </row>
    <row r="626" ht="15.75" customHeight="1">
      <c r="A626" s="2"/>
      <c r="B626" s="2"/>
      <c r="C626" s="2"/>
      <c r="D626" s="2"/>
      <c r="E626" s="2"/>
      <c r="F626" s="2"/>
      <c r="G626" s="2"/>
    </row>
    <row r="627" ht="15.75" customHeight="1">
      <c r="A627" s="2"/>
      <c r="B627" s="2"/>
      <c r="C627" s="2"/>
      <c r="D627" s="2"/>
      <c r="E627" s="2"/>
      <c r="F627" s="2"/>
      <c r="G627" s="2"/>
    </row>
    <row r="628" ht="15.75" customHeight="1">
      <c r="A628" s="2"/>
      <c r="B628" s="2"/>
      <c r="C628" s="2"/>
      <c r="D628" s="2"/>
      <c r="E628" s="2"/>
      <c r="F628" s="2"/>
      <c r="G628" s="2"/>
    </row>
    <row r="629" ht="15.75" customHeight="1">
      <c r="A629" s="2"/>
      <c r="B629" s="2"/>
      <c r="C629" s="2"/>
      <c r="D629" s="2"/>
      <c r="E629" s="2"/>
      <c r="F629" s="2"/>
      <c r="G629" s="2"/>
    </row>
    <row r="630" ht="15.75" customHeight="1">
      <c r="A630" s="2"/>
      <c r="B630" s="2"/>
      <c r="C630" s="2"/>
      <c r="D630" s="2"/>
      <c r="E630" s="2"/>
      <c r="F630" s="2"/>
      <c r="G630" s="2"/>
    </row>
    <row r="631" ht="15.75" customHeight="1">
      <c r="A631" s="2"/>
      <c r="B631" s="2"/>
      <c r="C631" s="2"/>
      <c r="D631" s="2"/>
      <c r="E631" s="2"/>
      <c r="F631" s="2"/>
      <c r="G631" s="2"/>
    </row>
    <row r="632" ht="15.75" customHeight="1">
      <c r="A632" s="2"/>
      <c r="B632" s="2"/>
      <c r="C632" s="2"/>
      <c r="D632" s="2"/>
      <c r="E632" s="2"/>
      <c r="F632" s="2"/>
      <c r="G632" s="2"/>
    </row>
    <row r="633" ht="15.75" customHeight="1">
      <c r="A633" s="2"/>
      <c r="B633" s="2"/>
      <c r="C633" s="2"/>
      <c r="D633" s="2"/>
      <c r="E633" s="2"/>
      <c r="F633" s="2"/>
      <c r="G633" s="2"/>
    </row>
    <row r="634" ht="15.75" customHeight="1">
      <c r="A634" s="2"/>
      <c r="B634" s="2"/>
      <c r="C634" s="2"/>
      <c r="D634" s="2"/>
      <c r="E634" s="2"/>
      <c r="F634" s="2"/>
      <c r="G634" s="2"/>
    </row>
    <row r="635" ht="15.75" customHeight="1">
      <c r="A635" s="2"/>
      <c r="B635" s="2"/>
      <c r="C635" s="2"/>
      <c r="D635" s="2"/>
      <c r="E635" s="2"/>
      <c r="F635" s="2"/>
      <c r="G635" s="2"/>
    </row>
    <row r="636" ht="15.75" customHeight="1">
      <c r="A636" s="2"/>
      <c r="B636" s="2"/>
      <c r="C636" s="2"/>
      <c r="D636" s="2"/>
      <c r="E636" s="2"/>
      <c r="F636" s="2"/>
      <c r="G636" s="2"/>
    </row>
    <row r="637" ht="15.75" customHeight="1">
      <c r="A637" s="2"/>
      <c r="B637" s="2"/>
      <c r="C637" s="2"/>
      <c r="D637" s="2"/>
      <c r="E637" s="2"/>
      <c r="F637" s="2"/>
      <c r="G637" s="2"/>
    </row>
    <row r="638" ht="15.75" customHeight="1">
      <c r="A638" s="2"/>
      <c r="B638" s="2"/>
      <c r="C638" s="2"/>
      <c r="D638" s="2"/>
      <c r="E638" s="2"/>
      <c r="F638" s="2"/>
      <c r="G638" s="2"/>
    </row>
    <row r="639" ht="15.75" customHeight="1">
      <c r="A639" s="2"/>
      <c r="B639" s="2"/>
      <c r="C639" s="2"/>
      <c r="D639" s="2"/>
      <c r="E639" s="2"/>
      <c r="F639" s="2"/>
      <c r="G639" s="2"/>
    </row>
    <row r="640" ht="15.75" customHeight="1">
      <c r="A640" s="2"/>
      <c r="B640" s="2"/>
      <c r="C640" s="2"/>
      <c r="D640" s="2"/>
      <c r="E640" s="2"/>
      <c r="F640" s="2"/>
      <c r="G640" s="2"/>
    </row>
    <row r="641" ht="15.75" customHeight="1">
      <c r="A641" s="2"/>
      <c r="B641" s="2"/>
      <c r="C641" s="2"/>
      <c r="D641" s="2"/>
      <c r="E641" s="2"/>
      <c r="F641" s="2"/>
      <c r="G641" s="2"/>
    </row>
    <row r="642" ht="15.75" customHeight="1">
      <c r="A642" s="2"/>
      <c r="B642" s="2"/>
      <c r="C642" s="2"/>
      <c r="D642" s="2"/>
      <c r="E642" s="2"/>
      <c r="F642" s="2"/>
      <c r="G642" s="2"/>
    </row>
    <row r="643" ht="15.75" customHeight="1">
      <c r="A643" s="2"/>
      <c r="B643" s="2"/>
      <c r="C643" s="2"/>
      <c r="D643" s="2"/>
      <c r="E643" s="2"/>
      <c r="F643" s="2"/>
      <c r="G643" s="2"/>
    </row>
    <row r="644" ht="15.75" customHeight="1">
      <c r="A644" s="2"/>
      <c r="B644" s="2"/>
      <c r="C644" s="2"/>
      <c r="D644" s="2"/>
      <c r="E644" s="2"/>
      <c r="F644" s="2"/>
      <c r="G644" s="2"/>
    </row>
    <row r="645" ht="15.75" customHeight="1">
      <c r="A645" s="2"/>
      <c r="B645" s="2"/>
      <c r="C645" s="2"/>
      <c r="D645" s="2"/>
      <c r="E645" s="2"/>
      <c r="F645" s="2"/>
      <c r="G645" s="2"/>
    </row>
    <row r="646" ht="15.75" customHeight="1">
      <c r="A646" s="2"/>
      <c r="B646" s="2"/>
      <c r="C646" s="2"/>
      <c r="D646" s="2"/>
      <c r="E646" s="2"/>
      <c r="F646" s="2"/>
      <c r="G646" s="2"/>
    </row>
    <row r="647" ht="15.75" customHeight="1">
      <c r="A647" s="2"/>
      <c r="B647" s="2"/>
      <c r="C647" s="2"/>
      <c r="D647" s="2"/>
      <c r="E647" s="2"/>
      <c r="F647" s="2"/>
      <c r="G647" s="2"/>
    </row>
    <row r="648" ht="15.75" customHeight="1">
      <c r="A648" s="2"/>
      <c r="B648" s="2"/>
      <c r="C648" s="2"/>
      <c r="D648" s="2"/>
      <c r="E648" s="2"/>
      <c r="F648" s="2"/>
      <c r="G648" s="2"/>
    </row>
    <row r="649" ht="15.75" customHeight="1">
      <c r="A649" s="2"/>
      <c r="B649" s="2"/>
      <c r="C649" s="2"/>
      <c r="D649" s="2"/>
      <c r="E649" s="2"/>
      <c r="F649" s="2"/>
      <c r="G649" s="2"/>
    </row>
    <row r="650" ht="15.75" customHeight="1">
      <c r="A650" s="2"/>
      <c r="B650" s="2"/>
      <c r="C650" s="2"/>
      <c r="D650" s="2"/>
      <c r="E650" s="2"/>
      <c r="F650" s="2"/>
      <c r="G650" s="2"/>
    </row>
    <row r="651" ht="15.75" customHeight="1">
      <c r="A651" s="2"/>
      <c r="B651" s="2"/>
      <c r="C651" s="2"/>
      <c r="D651" s="2"/>
      <c r="E651" s="2"/>
      <c r="F651" s="2"/>
      <c r="G651" s="2"/>
    </row>
    <row r="652" ht="15.75" customHeight="1">
      <c r="A652" s="2"/>
      <c r="B652" s="2"/>
      <c r="C652" s="2"/>
      <c r="D652" s="2"/>
      <c r="E652" s="2"/>
      <c r="F652" s="2"/>
      <c r="G652" s="2"/>
    </row>
    <row r="653" ht="15.75" customHeight="1">
      <c r="A653" s="2"/>
      <c r="B653" s="2"/>
      <c r="C653" s="2"/>
      <c r="D653" s="2"/>
      <c r="E653" s="2"/>
      <c r="F653" s="2"/>
      <c r="G653" s="2"/>
    </row>
    <row r="654" ht="15.75" customHeight="1">
      <c r="A654" s="2"/>
      <c r="B654" s="2"/>
      <c r="C654" s="2"/>
      <c r="D654" s="2"/>
      <c r="E654" s="2"/>
      <c r="F654" s="2"/>
      <c r="G654" s="2"/>
    </row>
    <row r="655" ht="15.75" customHeight="1">
      <c r="A655" s="2"/>
      <c r="B655" s="2"/>
      <c r="C655" s="2"/>
      <c r="D655" s="2"/>
      <c r="E655" s="2"/>
      <c r="F655" s="2"/>
      <c r="G655" s="2"/>
    </row>
    <row r="656" ht="15.75" customHeight="1">
      <c r="A656" s="2"/>
      <c r="B656" s="2"/>
      <c r="C656" s="2"/>
      <c r="D656" s="2"/>
      <c r="E656" s="2"/>
      <c r="F656" s="2"/>
      <c r="G656" s="2"/>
    </row>
    <row r="657" ht="15.75" customHeight="1">
      <c r="A657" s="2"/>
      <c r="B657" s="2"/>
      <c r="C657" s="2"/>
      <c r="D657" s="2"/>
      <c r="E657" s="2"/>
      <c r="F657" s="2"/>
      <c r="G657" s="2"/>
    </row>
    <row r="658" ht="15.75" customHeight="1">
      <c r="A658" s="2"/>
      <c r="B658" s="2"/>
      <c r="C658" s="2"/>
      <c r="D658" s="2"/>
      <c r="E658" s="2"/>
      <c r="F658" s="2"/>
      <c r="G658" s="2"/>
    </row>
    <row r="659" ht="15.75" customHeight="1">
      <c r="A659" s="2"/>
      <c r="B659" s="2"/>
      <c r="C659" s="2"/>
      <c r="D659" s="2"/>
      <c r="E659" s="2"/>
      <c r="F659" s="2"/>
      <c r="G659" s="2"/>
    </row>
    <row r="660" ht="15.75" customHeight="1">
      <c r="A660" s="2"/>
      <c r="B660" s="2"/>
      <c r="C660" s="2"/>
      <c r="D660" s="2"/>
      <c r="E660" s="2"/>
      <c r="F660" s="2"/>
      <c r="G660" s="2"/>
    </row>
    <row r="661" ht="15.75" customHeight="1">
      <c r="A661" s="2"/>
      <c r="B661" s="2"/>
      <c r="C661" s="2"/>
      <c r="D661" s="2"/>
      <c r="E661" s="2"/>
      <c r="F661" s="2"/>
      <c r="G661" s="2"/>
    </row>
    <row r="662" ht="15.75" customHeight="1">
      <c r="A662" s="2"/>
      <c r="B662" s="2"/>
      <c r="C662" s="2"/>
      <c r="D662" s="2"/>
      <c r="E662" s="2"/>
      <c r="F662" s="2"/>
      <c r="G662" s="2"/>
    </row>
    <row r="663" ht="15.75" customHeight="1">
      <c r="A663" s="2"/>
      <c r="B663" s="2"/>
      <c r="C663" s="2"/>
      <c r="D663" s="2"/>
      <c r="E663" s="2"/>
      <c r="F663" s="2"/>
      <c r="G663" s="2"/>
    </row>
    <row r="664" ht="15.75" customHeight="1">
      <c r="A664" s="2"/>
      <c r="B664" s="2"/>
      <c r="C664" s="2"/>
      <c r="D664" s="2"/>
      <c r="E664" s="2"/>
      <c r="F664" s="2"/>
      <c r="G664" s="2"/>
    </row>
    <row r="665" ht="15.75" customHeight="1">
      <c r="A665" s="2"/>
      <c r="B665" s="2"/>
      <c r="C665" s="2"/>
      <c r="D665" s="2"/>
      <c r="E665" s="2"/>
      <c r="F665" s="2"/>
      <c r="G665" s="2"/>
    </row>
    <row r="666" ht="15.75" customHeight="1">
      <c r="A666" s="2"/>
      <c r="B666" s="2"/>
      <c r="C666" s="2"/>
      <c r="D666" s="2"/>
      <c r="E666" s="2"/>
      <c r="F666" s="2"/>
      <c r="G666" s="2"/>
    </row>
    <row r="667" ht="15.75" customHeight="1">
      <c r="A667" s="2"/>
      <c r="B667" s="2"/>
      <c r="C667" s="2"/>
      <c r="D667" s="2"/>
      <c r="E667" s="2"/>
      <c r="F667" s="2"/>
      <c r="G667" s="2"/>
    </row>
    <row r="668" ht="15.75" customHeight="1">
      <c r="A668" s="2"/>
      <c r="B668" s="2"/>
      <c r="C668" s="2"/>
      <c r="D668" s="2"/>
      <c r="E668" s="2"/>
      <c r="F668" s="2"/>
      <c r="G668" s="2"/>
    </row>
    <row r="669" ht="15.75" customHeight="1">
      <c r="A669" s="2"/>
      <c r="B669" s="2"/>
      <c r="C669" s="2"/>
      <c r="D669" s="2"/>
      <c r="E669" s="2"/>
      <c r="F669" s="2"/>
      <c r="G669" s="2"/>
    </row>
    <row r="670" ht="15.75" customHeight="1">
      <c r="A670" s="2"/>
      <c r="B670" s="2"/>
      <c r="C670" s="2"/>
      <c r="D670" s="2"/>
      <c r="E670" s="2"/>
      <c r="F670" s="2"/>
      <c r="G670" s="2"/>
    </row>
    <row r="671" ht="15.75" customHeight="1">
      <c r="A671" s="2"/>
      <c r="B671" s="2"/>
      <c r="C671" s="2"/>
      <c r="D671" s="2"/>
      <c r="E671" s="2"/>
      <c r="F671" s="2"/>
      <c r="G671" s="2"/>
    </row>
    <row r="672" ht="15.75" customHeight="1">
      <c r="A672" s="2"/>
      <c r="B672" s="2"/>
      <c r="C672" s="2"/>
      <c r="D672" s="2"/>
      <c r="E672" s="2"/>
      <c r="F672" s="2"/>
      <c r="G672" s="2"/>
    </row>
    <row r="673" ht="15.75" customHeight="1">
      <c r="A673" s="2"/>
      <c r="B673" s="2"/>
      <c r="C673" s="2"/>
      <c r="D673" s="2"/>
      <c r="E673" s="2"/>
      <c r="F673" s="2"/>
      <c r="G673" s="2"/>
    </row>
    <row r="674" ht="15.75" customHeight="1">
      <c r="A674" s="2"/>
      <c r="B674" s="2"/>
      <c r="C674" s="2"/>
      <c r="D674" s="2"/>
      <c r="E674" s="2"/>
      <c r="F674" s="2"/>
      <c r="G674" s="2"/>
    </row>
    <row r="675" ht="15.75" customHeight="1">
      <c r="A675" s="2"/>
      <c r="B675" s="2"/>
      <c r="C675" s="2"/>
      <c r="D675" s="2"/>
      <c r="E675" s="2"/>
      <c r="F675" s="2"/>
      <c r="G675" s="2"/>
    </row>
    <row r="676" ht="15.75" customHeight="1">
      <c r="A676" s="2"/>
      <c r="B676" s="2"/>
      <c r="C676" s="2"/>
      <c r="D676" s="2"/>
      <c r="E676" s="2"/>
      <c r="F676" s="2"/>
      <c r="G676" s="2"/>
    </row>
    <row r="677" ht="15.75" customHeight="1">
      <c r="A677" s="2"/>
      <c r="B677" s="2"/>
      <c r="C677" s="2"/>
      <c r="D677" s="2"/>
      <c r="E677" s="2"/>
      <c r="F677" s="2"/>
      <c r="G677" s="2"/>
    </row>
    <row r="678" ht="15.75" customHeight="1">
      <c r="A678" s="2"/>
      <c r="B678" s="2"/>
      <c r="C678" s="2"/>
      <c r="D678" s="2"/>
      <c r="E678" s="2"/>
      <c r="F678" s="2"/>
      <c r="G678" s="2"/>
    </row>
    <row r="679" ht="15.75" customHeight="1">
      <c r="A679" s="2"/>
      <c r="B679" s="2"/>
      <c r="C679" s="2"/>
      <c r="D679" s="2"/>
      <c r="E679" s="2"/>
      <c r="F679" s="2"/>
      <c r="G679" s="2"/>
    </row>
    <row r="680" ht="15.75" customHeight="1">
      <c r="A680" s="2"/>
      <c r="B680" s="2"/>
      <c r="C680" s="2"/>
      <c r="D680" s="2"/>
      <c r="E680" s="2"/>
      <c r="F680" s="2"/>
      <c r="G680" s="2"/>
    </row>
    <row r="681" ht="15.75" customHeight="1">
      <c r="A681" s="2"/>
      <c r="B681" s="2"/>
      <c r="C681" s="2"/>
      <c r="D681" s="2"/>
      <c r="E681" s="2"/>
      <c r="F681" s="2"/>
      <c r="G681" s="2"/>
    </row>
    <row r="682" ht="15.75" customHeight="1">
      <c r="A682" s="2"/>
      <c r="B682" s="2"/>
      <c r="C682" s="2"/>
      <c r="D682" s="2"/>
      <c r="E682" s="2"/>
      <c r="F682" s="2"/>
      <c r="G682" s="2"/>
    </row>
    <row r="683" ht="15.75" customHeight="1">
      <c r="A683" s="2"/>
      <c r="B683" s="2"/>
      <c r="C683" s="2"/>
      <c r="D683" s="2"/>
      <c r="E683" s="2"/>
      <c r="F683" s="2"/>
      <c r="G683" s="2"/>
    </row>
    <row r="684" ht="15.75" customHeight="1">
      <c r="A684" s="2"/>
      <c r="B684" s="2"/>
      <c r="C684" s="2"/>
      <c r="D684" s="2"/>
      <c r="E684" s="2"/>
      <c r="F684" s="2"/>
      <c r="G684" s="2"/>
    </row>
    <row r="685" ht="15.75" customHeight="1">
      <c r="A685" s="2"/>
      <c r="B685" s="2"/>
      <c r="C685" s="2"/>
      <c r="D685" s="2"/>
      <c r="E685" s="2"/>
      <c r="F685" s="2"/>
      <c r="G685" s="2"/>
    </row>
    <row r="686" ht="15.75" customHeight="1">
      <c r="A686" s="2"/>
      <c r="B686" s="2"/>
      <c r="C686" s="2"/>
      <c r="D686" s="2"/>
      <c r="E686" s="2"/>
      <c r="F686" s="2"/>
      <c r="G686" s="2"/>
    </row>
    <row r="687" ht="15.75" customHeight="1">
      <c r="A687" s="2"/>
      <c r="B687" s="2"/>
      <c r="C687" s="2"/>
      <c r="D687" s="2"/>
      <c r="E687" s="2"/>
      <c r="F687" s="2"/>
      <c r="G687" s="2"/>
    </row>
    <row r="688" ht="15.75" customHeight="1">
      <c r="A688" s="2"/>
      <c r="B688" s="2"/>
      <c r="C688" s="2"/>
      <c r="D688" s="2"/>
      <c r="E688" s="2"/>
      <c r="F688" s="2"/>
      <c r="G688" s="2"/>
    </row>
    <row r="689" ht="15.75" customHeight="1">
      <c r="A689" s="2"/>
      <c r="B689" s="2"/>
      <c r="C689" s="2"/>
      <c r="D689" s="2"/>
      <c r="E689" s="2"/>
      <c r="F689" s="2"/>
      <c r="G689" s="2"/>
    </row>
    <row r="690" ht="15.75" customHeight="1">
      <c r="A690" s="2"/>
      <c r="B690" s="2"/>
      <c r="C690" s="2"/>
      <c r="D690" s="2"/>
      <c r="E690" s="2"/>
      <c r="F690" s="2"/>
      <c r="G690" s="2"/>
    </row>
    <row r="691" ht="15.75" customHeight="1">
      <c r="A691" s="2"/>
      <c r="B691" s="2"/>
      <c r="C691" s="2"/>
      <c r="D691" s="2"/>
      <c r="E691" s="2"/>
      <c r="F691" s="2"/>
      <c r="G691" s="2"/>
    </row>
    <row r="692" ht="15.75" customHeight="1">
      <c r="A692" s="2"/>
      <c r="B692" s="2"/>
      <c r="C692" s="2"/>
      <c r="D692" s="2"/>
      <c r="E692" s="2"/>
      <c r="F692" s="2"/>
      <c r="G692" s="2"/>
    </row>
    <row r="693" ht="15.75" customHeight="1">
      <c r="A693" s="2"/>
      <c r="B693" s="2"/>
      <c r="C693" s="2"/>
      <c r="D693" s="2"/>
      <c r="E693" s="2"/>
      <c r="F693" s="2"/>
      <c r="G693" s="2"/>
    </row>
    <row r="694" ht="15.75" customHeight="1">
      <c r="A694" s="2"/>
      <c r="B694" s="2"/>
      <c r="C694" s="2"/>
      <c r="D694" s="2"/>
      <c r="E694" s="2"/>
      <c r="F694" s="2"/>
      <c r="G694" s="2"/>
    </row>
    <row r="695" ht="15.75" customHeight="1">
      <c r="A695" s="2"/>
      <c r="B695" s="2"/>
      <c r="C695" s="2"/>
      <c r="D695" s="2"/>
      <c r="E695" s="2"/>
      <c r="F695" s="2"/>
      <c r="G695" s="2"/>
    </row>
    <row r="696" ht="15.75" customHeight="1">
      <c r="A696" s="2"/>
      <c r="B696" s="2"/>
      <c r="C696" s="2"/>
      <c r="D696" s="2"/>
      <c r="E696" s="2"/>
      <c r="F696" s="2"/>
      <c r="G696" s="2"/>
    </row>
    <row r="697" ht="15.75" customHeight="1">
      <c r="A697" s="2"/>
      <c r="B697" s="2"/>
      <c r="C697" s="2"/>
      <c r="D697" s="2"/>
      <c r="E697" s="2"/>
      <c r="F697" s="2"/>
      <c r="G697" s="2"/>
    </row>
    <row r="698" ht="15.75" customHeight="1">
      <c r="A698" s="2"/>
      <c r="B698" s="2"/>
      <c r="C698" s="2"/>
      <c r="D698" s="2"/>
      <c r="E698" s="2"/>
      <c r="F698" s="2"/>
      <c r="G698" s="2"/>
    </row>
    <row r="699" ht="15.75" customHeight="1">
      <c r="A699" s="2"/>
      <c r="B699" s="2"/>
      <c r="C699" s="2"/>
      <c r="D699" s="2"/>
      <c r="E699" s="2"/>
      <c r="F699" s="2"/>
      <c r="G699" s="2"/>
    </row>
    <row r="700" ht="15.75" customHeight="1">
      <c r="A700" s="2"/>
      <c r="B700" s="2"/>
      <c r="C700" s="2"/>
      <c r="D700" s="2"/>
      <c r="E700" s="2"/>
      <c r="F700" s="2"/>
      <c r="G700" s="2"/>
    </row>
    <row r="701" ht="15.75" customHeight="1">
      <c r="A701" s="2"/>
      <c r="B701" s="2"/>
      <c r="C701" s="2"/>
      <c r="D701" s="2"/>
      <c r="E701" s="2"/>
      <c r="F701" s="2"/>
      <c r="G701" s="2"/>
    </row>
    <row r="702" ht="15.75" customHeight="1">
      <c r="A702" s="2"/>
      <c r="B702" s="2"/>
      <c r="C702" s="2"/>
      <c r="D702" s="2"/>
      <c r="E702" s="2"/>
      <c r="F702" s="2"/>
      <c r="G702" s="2"/>
    </row>
    <row r="703" ht="15.75" customHeight="1">
      <c r="A703" s="2"/>
      <c r="B703" s="2"/>
      <c r="C703" s="2"/>
      <c r="D703" s="2"/>
      <c r="E703" s="2"/>
      <c r="F703" s="2"/>
      <c r="G703" s="2"/>
    </row>
    <row r="704" ht="15.75" customHeight="1">
      <c r="A704" s="2"/>
      <c r="B704" s="2"/>
      <c r="C704" s="2"/>
      <c r="D704" s="2"/>
      <c r="E704" s="2"/>
      <c r="F704" s="2"/>
      <c r="G704" s="2"/>
    </row>
    <row r="705" ht="15.75" customHeight="1">
      <c r="A705" s="2"/>
      <c r="B705" s="2"/>
      <c r="C705" s="2"/>
      <c r="D705" s="2"/>
      <c r="E705" s="2"/>
      <c r="F705" s="2"/>
      <c r="G705" s="2"/>
    </row>
    <row r="706" ht="15.75" customHeight="1">
      <c r="A706" s="2"/>
      <c r="B706" s="2"/>
      <c r="C706" s="2"/>
      <c r="D706" s="2"/>
      <c r="E706" s="2"/>
      <c r="F706" s="2"/>
      <c r="G706" s="2"/>
    </row>
    <row r="707" ht="15.75" customHeight="1">
      <c r="A707" s="2"/>
      <c r="B707" s="2"/>
      <c r="C707" s="2"/>
      <c r="D707" s="2"/>
      <c r="E707" s="2"/>
      <c r="F707" s="2"/>
      <c r="G707" s="2"/>
    </row>
    <row r="708" ht="15.75" customHeight="1">
      <c r="A708" s="2"/>
      <c r="B708" s="2"/>
      <c r="C708" s="2"/>
      <c r="D708" s="2"/>
      <c r="E708" s="2"/>
      <c r="F708" s="2"/>
      <c r="G708" s="2"/>
    </row>
    <row r="709" ht="15.75" customHeight="1">
      <c r="A709" s="2"/>
      <c r="B709" s="2"/>
      <c r="C709" s="2"/>
      <c r="D709" s="2"/>
      <c r="E709" s="2"/>
      <c r="F709" s="2"/>
      <c r="G709" s="2"/>
    </row>
    <row r="710" ht="15.75" customHeight="1">
      <c r="A710" s="2"/>
      <c r="B710" s="2"/>
      <c r="C710" s="2"/>
      <c r="D710" s="2"/>
      <c r="E710" s="2"/>
      <c r="F710" s="2"/>
      <c r="G710" s="2"/>
    </row>
    <row r="711" ht="15.75" customHeight="1">
      <c r="A711" s="2"/>
      <c r="B711" s="2"/>
      <c r="C711" s="2"/>
      <c r="D711" s="2"/>
      <c r="E711" s="2"/>
      <c r="F711" s="2"/>
      <c r="G711" s="2"/>
    </row>
    <row r="712" ht="15.75" customHeight="1">
      <c r="A712" s="2"/>
      <c r="B712" s="2"/>
      <c r="C712" s="2"/>
      <c r="D712" s="2"/>
      <c r="E712" s="2"/>
      <c r="F712" s="2"/>
      <c r="G712" s="2"/>
    </row>
    <row r="713" ht="15.75" customHeight="1">
      <c r="A713" s="2"/>
      <c r="B713" s="2"/>
      <c r="C713" s="2"/>
      <c r="D713" s="2"/>
      <c r="E713" s="2"/>
      <c r="F713" s="2"/>
      <c r="G713" s="2"/>
    </row>
    <row r="714" ht="15.75" customHeight="1">
      <c r="A714" s="2"/>
      <c r="B714" s="2"/>
      <c r="C714" s="2"/>
      <c r="D714" s="2"/>
      <c r="E714" s="2"/>
      <c r="F714" s="2"/>
      <c r="G714" s="2"/>
    </row>
    <row r="715" ht="15.75" customHeight="1">
      <c r="A715" s="2"/>
      <c r="B715" s="2"/>
      <c r="C715" s="2"/>
      <c r="D715" s="2"/>
      <c r="E715" s="2"/>
      <c r="F715" s="2"/>
      <c r="G715" s="2"/>
    </row>
    <row r="716" ht="15.75" customHeight="1">
      <c r="A716" s="2"/>
      <c r="B716" s="2"/>
      <c r="C716" s="2"/>
      <c r="D716" s="2"/>
      <c r="E716" s="2"/>
      <c r="F716" s="2"/>
      <c r="G716" s="2"/>
    </row>
    <row r="717" ht="15.75" customHeight="1">
      <c r="A717" s="2"/>
      <c r="B717" s="2"/>
      <c r="C717" s="2"/>
      <c r="D717" s="2"/>
      <c r="E717" s="2"/>
      <c r="F717" s="2"/>
      <c r="G717" s="2"/>
    </row>
    <row r="718" ht="15.75" customHeight="1">
      <c r="A718" s="2"/>
      <c r="B718" s="2"/>
      <c r="C718" s="2"/>
      <c r="D718" s="2"/>
      <c r="E718" s="2"/>
      <c r="F718" s="2"/>
      <c r="G718" s="2"/>
    </row>
    <row r="719" ht="15.75" customHeight="1">
      <c r="A719" s="2"/>
      <c r="B719" s="2"/>
      <c r="C719" s="2"/>
      <c r="D719" s="2"/>
      <c r="E719" s="2"/>
      <c r="F719" s="2"/>
      <c r="G719" s="2"/>
    </row>
    <row r="720" ht="15.75" customHeight="1">
      <c r="A720" s="2"/>
      <c r="B720" s="2"/>
      <c r="C720" s="2"/>
      <c r="D720" s="2"/>
      <c r="E720" s="2"/>
      <c r="F720" s="2"/>
      <c r="G720" s="2"/>
    </row>
    <row r="721" ht="15.75" customHeight="1">
      <c r="A721" s="2"/>
      <c r="B721" s="2"/>
      <c r="C721" s="2"/>
      <c r="D721" s="2"/>
      <c r="E721" s="2"/>
      <c r="F721" s="2"/>
      <c r="G721" s="2"/>
    </row>
    <row r="722" ht="15.75" customHeight="1">
      <c r="A722" s="2"/>
      <c r="B722" s="2"/>
      <c r="C722" s="2"/>
      <c r="D722" s="2"/>
      <c r="E722" s="2"/>
      <c r="F722" s="2"/>
      <c r="G722" s="2"/>
    </row>
    <row r="723" ht="15.75" customHeight="1">
      <c r="A723" s="2"/>
      <c r="B723" s="2"/>
      <c r="C723" s="2"/>
      <c r="D723" s="2"/>
      <c r="E723" s="2"/>
      <c r="F723" s="2"/>
      <c r="G723" s="2"/>
    </row>
    <row r="724" ht="15.75" customHeight="1">
      <c r="A724" s="2"/>
      <c r="B724" s="2"/>
      <c r="C724" s="2"/>
      <c r="D724" s="2"/>
      <c r="E724" s="2"/>
      <c r="F724" s="2"/>
      <c r="G724" s="2"/>
    </row>
    <row r="725" ht="15.75" customHeight="1">
      <c r="A725" s="2"/>
      <c r="B725" s="2"/>
      <c r="C725" s="2"/>
      <c r="D725" s="2"/>
      <c r="E725" s="2"/>
      <c r="F725" s="2"/>
      <c r="G725" s="2"/>
    </row>
    <row r="726" ht="15.75" customHeight="1">
      <c r="A726" s="2"/>
      <c r="B726" s="2"/>
      <c r="C726" s="2"/>
      <c r="D726" s="2"/>
      <c r="E726" s="2"/>
      <c r="F726" s="2"/>
      <c r="G726" s="2"/>
    </row>
    <row r="727" ht="15.75" customHeight="1">
      <c r="A727" s="2"/>
      <c r="B727" s="2"/>
      <c r="C727" s="2"/>
      <c r="D727" s="2"/>
      <c r="E727" s="2"/>
      <c r="F727" s="2"/>
      <c r="G727" s="2"/>
    </row>
    <row r="728" ht="15.75" customHeight="1">
      <c r="A728" s="2"/>
      <c r="B728" s="2"/>
      <c r="C728" s="2"/>
      <c r="D728" s="2"/>
      <c r="E728" s="2"/>
      <c r="F728" s="2"/>
      <c r="G728" s="2"/>
    </row>
    <row r="729" ht="15.75" customHeight="1">
      <c r="A729" s="2"/>
      <c r="B729" s="2"/>
      <c r="C729" s="2"/>
      <c r="D729" s="2"/>
      <c r="E729" s="2"/>
      <c r="F729" s="2"/>
      <c r="G729" s="2"/>
    </row>
    <row r="730" ht="15.75" customHeight="1">
      <c r="A730" s="2"/>
      <c r="B730" s="2"/>
      <c r="C730" s="2"/>
      <c r="D730" s="2"/>
      <c r="E730" s="2"/>
      <c r="F730" s="2"/>
      <c r="G730" s="2"/>
    </row>
    <row r="731" ht="15.75" customHeight="1">
      <c r="A731" s="2"/>
      <c r="B731" s="2"/>
      <c r="C731" s="2"/>
      <c r="D731" s="2"/>
      <c r="E731" s="2"/>
      <c r="F731" s="2"/>
      <c r="G731" s="2"/>
    </row>
    <row r="732" ht="15.75" customHeight="1">
      <c r="A732" s="2"/>
      <c r="B732" s="2"/>
      <c r="C732" s="2"/>
      <c r="D732" s="2"/>
      <c r="E732" s="2"/>
      <c r="F732" s="2"/>
      <c r="G732" s="2"/>
    </row>
    <row r="733" ht="15.75" customHeight="1">
      <c r="A733" s="2"/>
      <c r="B733" s="2"/>
      <c r="C733" s="2"/>
      <c r="D733" s="2"/>
      <c r="E733" s="2"/>
      <c r="F733" s="2"/>
      <c r="G733" s="2"/>
    </row>
    <row r="734" ht="15.75" customHeight="1">
      <c r="A734" s="2"/>
      <c r="B734" s="2"/>
      <c r="C734" s="2"/>
      <c r="D734" s="2"/>
      <c r="E734" s="2"/>
      <c r="F734" s="2"/>
      <c r="G734" s="2"/>
    </row>
    <row r="735" ht="15.75" customHeight="1">
      <c r="A735" s="2"/>
      <c r="B735" s="2"/>
      <c r="C735" s="2"/>
      <c r="D735" s="2"/>
      <c r="E735" s="2"/>
      <c r="F735" s="2"/>
      <c r="G735" s="2"/>
    </row>
    <row r="736" ht="15.75" customHeight="1">
      <c r="A736" s="2"/>
      <c r="B736" s="2"/>
      <c r="C736" s="2"/>
      <c r="D736" s="2"/>
      <c r="E736" s="2"/>
      <c r="F736" s="2"/>
      <c r="G736" s="2"/>
    </row>
    <row r="737" ht="15.75" customHeight="1">
      <c r="A737" s="2"/>
      <c r="B737" s="2"/>
      <c r="C737" s="2"/>
      <c r="D737" s="2"/>
      <c r="E737" s="2"/>
      <c r="F737" s="2"/>
      <c r="G737" s="2"/>
    </row>
    <row r="738" ht="15.75" customHeight="1">
      <c r="A738" s="2"/>
      <c r="B738" s="2"/>
      <c r="C738" s="2"/>
      <c r="D738" s="2"/>
      <c r="E738" s="2"/>
      <c r="F738" s="2"/>
      <c r="G738" s="2"/>
    </row>
    <row r="739" ht="15.75" customHeight="1">
      <c r="A739" s="2"/>
      <c r="B739" s="2"/>
      <c r="C739" s="2"/>
      <c r="D739" s="2"/>
      <c r="E739" s="2"/>
      <c r="F739" s="2"/>
      <c r="G739" s="2"/>
    </row>
    <row r="740" ht="15.75" customHeight="1">
      <c r="A740" s="2"/>
      <c r="B740" s="2"/>
      <c r="C740" s="2"/>
      <c r="D740" s="2"/>
      <c r="E740" s="2"/>
      <c r="F740" s="2"/>
      <c r="G740" s="2"/>
    </row>
    <row r="741" ht="15.75" customHeight="1">
      <c r="A741" s="2"/>
      <c r="B741" s="2"/>
      <c r="C741" s="2"/>
      <c r="D741" s="2"/>
      <c r="E741" s="2"/>
      <c r="F741" s="2"/>
      <c r="G741" s="2"/>
    </row>
    <row r="742" ht="15.75" customHeight="1">
      <c r="A742" s="2"/>
      <c r="B742" s="2"/>
      <c r="C742" s="2"/>
      <c r="D742" s="2"/>
      <c r="E742" s="2"/>
      <c r="F742" s="2"/>
      <c r="G742" s="2"/>
    </row>
    <row r="743" ht="15.75" customHeight="1">
      <c r="A743" s="2"/>
      <c r="B743" s="2"/>
      <c r="C743" s="2"/>
      <c r="D743" s="2"/>
      <c r="E743" s="2"/>
      <c r="F743" s="2"/>
      <c r="G743" s="2"/>
    </row>
    <row r="744" ht="15.75" customHeight="1">
      <c r="A744" s="2"/>
      <c r="B744" s="2"/>
      <c r="C744" s="2"/>
      <c r="D744" s="2"/>
      <c r="E744" s="2"/>
      <c r="F744" s="2"/>
      <c r="G744" s="2"/>
    </row>
    <row r="745" ht="15.75" customHeight="1">
      <c r="A745" s="2"/>
      <c r="B745" s="2"/>
      <c r="C745" s="2"/>
      <c r="D745" s="2"/>
      <c r="E745" s="2"/>
      <c r="F745" s="2"/>
      <c r="G745" s="2"/>
    </row>
    <row r="746" ht="15.75" customHeight="1">
      <c r="A746" s="2"/>
      <c r="B746" s="2"/>
      <c r="C746" s="2"/>
      <c r="D746" s="2"/>
      <c r="E746" s="2"/>
      <c r="F746" s="2"/>
      <c r="G746" s="2"/>
    </row>
    <row r="747" ht="15.75" customHeight="1">
      <c r="A747" s="2"/>
      <c r="B747" s="2"/>
      <c r="C747" s="2"/>
      <c r="D747" s="2"/>
      <c r="E747" s="2"/>
      <c r="F747" s="2"/>
      <c r="G747" s="2"/>
    </row>
    <row r="748" ht="15.75" customHeight="1">
      <c r="A748" s="2"/>
      <c r="B748" s="2"/>
      <c r="C748" s="2"/>
      <c r="D748" s="2"/>
      <c r="E748" s="2"/>
      <c r="F748" s="2"/>
      <c r="G748" s="2"/>
    </row>
    <row r="749" ht="15.75" customHeight="1">
      <c r="A749" s="2"/>
      <c r="B749" s="2"/>
      <c r="C749" s="2"/>
      <c r="D749" s="2"/>
      <c r="E749" s="2"/>
      <c r="F749" s="2"/>
      <c r="G749" s="2"/>
    </row>
    <row r="750" ht="15.75" customHeight="1">
      <c r="A750" s="2"/>
      <c r="B750" s="2"/>
      <c r="C750" s="2"/>
      <c r="D750" s="2"/>
      <c r="E750" s="2"/>
      <c r="F750" s="2"/>
      <c r="G750" s="2"/>
    </row>
    <row r="751" ht="15.75" customHeight="1">
      <c r="A751" s="2"/>
      <c r="B751" s="2"/>
      <c r="C751" s="2"/>
      <c r="D751" s="2"/>
      <c r="E751" s="2"/>
      <c r="F751" s="2"/>
      <c r="G751" s="2"/>
    </row>
    <row r="752" ht="15.75" customHeight="1">
      <c r="A752" s="2"/>
      <c r="B752" s="2"/>
      <c r="C752" s="2"/>
      <c r="D752" s="2"/>
      <c r="E752" s="2"/>
      <c r="F752" s="2"/>
      <c r="G752" s="2"/>
    </row>
    <row r="753" ht="15.75" customHeight="1">
      <c r="A753" s="2"/>
      <c r="B753" s="2"/>
      <c r="C753" s="2"/>
      <c r="D753" s="2"/>
      <c r="E753" s="2"/>
      <c r="F753" s="2"/>
      <c r="G753" s="2"/>
    </row>
    <row r="754" ht="15.75" customHeight="1">
      <c r="A754" s="2"/>
      <c r="B754" s="2"/>
      <c r="C754" s="2"/>
      <c r="D754" s="2"/>
      <c r="E754" s="2"/>
      <c r="F754" s="2"/>
      <c r="G754" s="2"/>
    </row>
    <row r="755" ht="15.75" customHeight="1">
      <c r="A755" s="2"/>
      <c r="B755" s="2"/>
      <c r="C755" s="2"/>
      <c r="D755" s="2"/>
      <c r="E755" s="2"/>
      <c r="F755" s="2"/>
      <c r="G755" s="2"/>
    </row>
    <row r="756" ht="15.75" customHeight="1">
      <c r="A756" s="2"/>
      <c r="B756" s="2"/>
      <c r="C756" s="2"/>
      <c r="D756" s="2"/>
      <c r="E756" s="2"/>
      <c r="F756" s="2"/>
      <c r="G756" s="2"/>
    </row>
    <row r="757" ht="15.75" customHeight="1">
      <c r="A757" s="2"/>
      <c r="B757" s="2"/>
      <c r="C757" s="2"/>
      <c r="D757" s="2"/>
      <c r="E757" s="2"/>
      <c r="F757" s="2"/>
      <c r="G757" s="2"/>
    </row>
    <row r="758" ht="15.75" customHeight="1">
      <c r="A758" s="2"/>
      <c r="B758" s="2"/>
      <c r="C758" s="2"/>
      <c r="D758" s="2"/>
      <c r="E758" s="2"/>
      <c r="F758" s="2"/>
      <c r="G758" s="2"/>
    </row>
    <row r="759" ht="15.75" customHeight="1">
      <c r="A759" s="2"/>
      <c r="B759" s="2"/>
      <c r="C759" s="2"/>
      <c r="D759" s="2"/>
      <c r="E759" s="2"/>
      <c r="F759" s="2"/>
      <c r="G759" s="2"/>
    </row>
    <row r="760" ht="15.75" customHeight="1">
      <c r="A760" s="2"/>
      <c r="B760" s="2"/>
      <c r="C760" s="2"/>
      <c r="D760" s="2"/>
      <c r="E760" s="2"/>
      <c r="F760" s="2"/>
      <c r="G760" s="2"/>
    </row>
    <row r="761" ht="15.75" customHeight="1">
      <c r="A761" s="2"/>
      <c r="B761" s="2"/>
      <c r="C761" s="2"/>
      <c r="D761" s="2"/>
      <c r="E761" s="2"/>
      <c r="F761" s="2"/>
      <c r="G761" s="2"/>
    </row>
    <row r="762" ht="15.75" customHeight="1">
      <c r="A762" s="2"/>
      <c r="B762" s="2"/>
      <c r="C762" s="2"/>
      <c r="D762" s="2"/>
      <c r="E762" s="2"/>
      <c r="F762" s="2"/>
      <c r="G762" s="2"/>
    </row>
    <row r="763" ht="15.75" customHeight="1">
      <c r="A763" s="2"/>
      <c r="B763" s="2"/>
      <c r="C763" s="2"/>
      <c r="D763" s="2"/>
      <c r="E763" s="2"/>
      <c r="F763" s="2"/>
      <c r="G763" s="2"/>
    </row>
    <row r="764" ht="15.75" customHeight="1">
      <c r="A764" s="2"/>
      <c r="B764" s="2"/>
      <c r="C764" s="2"/>
      <c r="D764" s="2"/>
      <c r="E764" s="2"/>
      <c r="F764" s="2"/>
      <c r="G764" s="2"/>
    </row>
    <row r="765" ht="15.75" customHeight="1">
      <c r="A765" s="2"/>
      <c r="B765" s="2"/>
      <c r="C765" s="2"/>
      <c r="D765" s="2"/>
      <c r="E765" s="2"/>
      <c r="F765" s="2"/>
      <c r="G765" s="2"/>
    </row>
    <row r="766" ht="15.75" customHeight="1">
      <c r="A766" s="2"/>
      <c r="B766" s="2"/>
      <c r="C766" s="2"/>
      <c r="D766" s="2"/>
      <c r="E766" s="2"/>
      <c r="F766" s="2"/>
      <c r="G766" s="2"/>
    </row>
    <row r="767" ht="15.75" customHeight="1">
      <c r="A767" s="2"/>
      <c r="B767" s="2"/>
      <c r="C767" s="2"/>
      <c r="D767" s="2"/>
      <c r="E767" s="2"/>
      <c r="F767" s="2"/>
      <c r="G767" s="2"/>
    </row>
    <row r="768" ht="15.75" customHeight="1">
      <c r="A768" s="2"/>
      <c r="B768" s="2"/>
      <c r="C768" s="2"/>
      <c r="D768" s="2"/>
      <c r="E768" s="2"/>
      <c r="F768" s="2"/>
      <c r="G768" s="2"/>
    </row>
    <row r="769" ht="15.75" customHeight="1">
      <c r="A769" s="2"/>
      <c r="B769" s="2"/>
      <c r="C769" s="2"/>
      <c r="D769" s="2"/>
      <c r="E769" s="2"/>
      <c r="F769" s="2"/>
      <c r="G769" s="2"/>
    </row>
    <row r="770" ht="15.75" customHeight="1">
      <c r="A770" s="2"/>
      <c r="B770" s="2"/>
      <c r="C770" s="2"/>
      <c r="D770" s="2"/>
      <c r="E770" s="2"/>
      <c r="F770" s="2"/>
      <c r="G770" s="2"/>
    </row>
    <row r="771" ht="15.75" customHeight="1">
      <c r="A771" s="2"/>
      <c r="B771" s="2"/>
      <c r="C771" s="2"/>
      <c r="D771" s="2"/>
      <c r="E771" s="2"/>
      <c r="F771" s="2"/>
      <c r="G771" s="2"/>
    </row>
    <row r="772" ht="15.75" customHeight="1">
      <c r="A772" s="2"/>
      <c r="B772" s="2"/>
      <c r="C772" s="2"/>
      <c r="D772" s="2"/>
      <c r="E772" s="2"/>
      <c r="F772" s="2"/>
      <c r="G772" s="2"/>
    </row>
    <row r="773" ht="15.75" customHeight="1">
      <c r="A773" s="2"/>
      <c r="B773" s="2"/>
      <c r="C773" s="2"/>
      <c r="D773" s="2"/>
      <c r="E773" s="2"/>
      <c r="F773" s="2"/>
      <c r="G773" s="2"/>
    </row>
    <row r="774" ht="15.75" customHeight="1">
      <c r="A774" s="2"/>
      <c r="B774" s="2"/>
      <c r="C774" s="2"/>
      <c r="D774" s="2"/>
      <c r="E774" s="2"/>
      <c r="F774" s="2"/>
      <c r="G774" s="2"/>
    </row>
    <row r="775" ht="15.75" customHeight="1">
      <c r="A775" s="2"/>
      <c r="B775" s="2"/>
      <c r="C775" s="2"/>
      <c r="D775" s="2"/>
      <c r="E775" s="2"/>
      <c r="F775" s="2"/>
      <c r="G775" s="2"/>
    </row>
    <row r="776" ht="15.75" customHeight="1">
      <c r="A776" s="2"/>
      <c r="B776" s="2"/>
      <c r="C776" s="2"/>
      <c r="D776" s="2"/>
      <c r="E776" s="2"/>
      <c r="F776" s="2"/>
      <c r="G776" s="2"/>
    </row>
    <row r="777" ht="15.75" customHeight="1">
      <c r="A777" s="2"/>
      <c r="B777" s="2"/>
      <c r="C777" s="2"/>
      <c r="D777" s="2"/>
      <c r="E777" s="2"/>
      <c r="F777" s="2"/>
      <c r="G777" s="2"/>
    </row>
    <row r="778" ht="15.75" customHeight="1">
      <c r="A778" s="2"/>
      <c r="B778" s="2"/>
      <c r="C778" s="2"/>
      <c r="D778" s="2"/>
      <c r="E778" s="2"/>
      <c r="F778" s="2"/>
      <c r="G778" s="2"/>
    </row>
    <row r="779" ht="15.75" customHeight="1">
      <c r="A779" s="2"/>
      <c r="B779" s="2"/>
      <c r="C779" s="2"/>
      <c r="D779" s="2"/>
      <c r="E779" s="2"/>
      <c r="F779" s="2"/>
      <c r="G779" s="2"/>
    </row>
    <row r="780" ht="15.75" customHeight="1">
      <c r="A780" s="2"/>
      <c r="B780" s="2"/>
      <c r="C780" s="2"/>
      <c r="D780" s="2"/>
      <c r="E780" s="2"/>
      <c r="F780" s="2"/>
      <c r="G780" s="2"/>
    </row>
    <row r="781" ht="15.75" customHeight="1">
      <c r="A781" s="2"/>
      <c r="B781" s="2"/>
      <c r="C781" s="2"/>
      <c r="D781" s="2"/>
      <c r="E781" s="2"/>
      <c r="F781" s="2"/>
      <c r="G781" s="2"/>
    </row>
    <row r="782" ht="15.75" customHeight="1">
      <c r="A782" s="2"/>
      <c r="B782" s="2"/>
      <c r="C782" s="2"/>
      <c r="D782" s="2"/>
      <c r="E782" s="2"/>
      <c r="F782" s="2"/>
      <c r="G782" s="2"/>
    </row>
    <row r="783" ht="15.75" customHeight="1">
      <c r="A783" s="2"/>
      <c r="B783" s="2"/>
      <c r="C783" s="2"/>
      <c r="D783" s="2"/>
      <c r="E783" s="2"/>
      <c r="F783" s="2"/>
      <c r="G783" s="2"/>
    </row>
    <row r="784" ht="15.75" customHeight="1">
      <c r="A784" s="2"/>
      <c r="B784" s="2"/>
      <c r="C784" s="2"/>
      <c r="D784" s="2"/>
      <c r="E784" s="2"/>
      <c r="F784" s="2"/>
      <c r="G784" s="2"/>
    </row>
    <row r="785" ht="15.75" customHeight="1">
      <c r="A785" s="2"/>
      <c r="B785" s="2"/>
      <c r="C785" s="2"/>
      <c r="D785" s="2"/>
      <c r="E785" s="2"/>
      <c r="F785" s="2"/>
      <c r="G785" s="2"/>
    </row>
    <row r="786" ht="15.75" customHeight="1">
      <c r="A786" s="2"/>
      <c r="B786" s="2"/>
      <c r="C786" s="2"/>
      <c r="D786" s="2"/>
      <c r="E786" s="2"/>
      <c r="F786" s="2"/>
      <c r="G786" s="2"/>
    </row>
    <row r="787" ht="15.75" customHeight="1">
      <c r="A787" s="2"/>
      <c r="B787" s="2"/>
      <c r="C787" s="2"/>
      <c r="D787" s="2"/>
      <c r="E787" s="2"/>
      <c r="F787" s="2"/>
      <c r="G787" s="2"/>
    </row>
    <row r="788" ht="15.75" customHeight="1">
      <c r="A788" s="2"/>
      <c r="B788" s="2"/>
      <c r="C788" s="2"/>
      <c r="D788" s="2"/>
      <c r="E788" s="2"/>
      <c r="F788" s="2"/>
      <c r="G788" s="2"/>
    </row>
    <row r="789" ht="15.75" customHeight="1">
      <c r="A789" s="2"/>
      <c r="B789" s="2"/>
      <c r="C789" s="2"/>
      <c r="D789" s="2"/>
      <c r="E789" s="2"/>
      <c r="F789" s="2"/>
      <c r="G789" s="2"/>
    </row>
    <row r="790" ht="15.75" customHeight="1">
      <c r="A790" s="2"/>
      <c r="B790" s="2"/>
      <c r="C790" s="2"/>
      <c r="D790" s="2"/>
      <c r="E790" s="2"/>
      <c r="F790" s="2"/>
      <c r="G790" s="2"/>
    </row>
    <row r="791" ht="15.75" customHeight="1">
      <c r="A791" s="2"/>
      <c r="B791" s="2"/>
      <c r="C791" s="2"/>
      <c r="D791" s="2"/>
      <c r="E791" s="2"/>
      <c r="F791" s="2"/>
      <c r="G791" s="2"/>
    </row>
    <row r="792" ht="15.75" customHeight="1">
      <c r="A792" s="2"/>
      <c r="B792" s="2"/>
      <c r="C792" s="2"/>
      <c r="D792" s="2"/>
      <c r="E792" s="2"/>
      <c r="F792" s="2"/>
      <c r="G792" s="2"/>
    </row>
    <row r="793" ht="15.75" customHeight="1">
      <c r="A793" s="2"/>
      <c r="B793" s="2"/>
      <c r="C793" s="2"/>
      <c r="D793" s="2"/>
      <c r="E793" s="2"/>
      <c r="F793" s="2"/>
      <c r="G793" s="2"/>
    </row>
    <row r="794" ht="15.75" customHeight="1">
      <c r="A794" s="2"/>
      <c r="B794" s="2"/>
      <c r="C794" s="2"/>
      <c r="D794" s="2"/>
      <c r="E794" s="2"/>
      <c r="F794" s="2"/>
      <c r="G794" s="2"/>
    </row>
    <row r="795" ht="15.75" customHeight="1">
      <c r="A795" s="2"/>
      <c r="B795" s="2"/>
      <c r="C795" s="2"/>
      <c r="D795" s="2"/>
      <c r="E795" s="2"/>
      <c r="F795" s="2"/>
      <c r="G795" s="2"/>
    </row>
    <row r="796" ht="15.75" customHeight="1">
      <c r="A796" s="2"/>
      <c r="B796" s="2"/>
      <c r="C796" s="2"/>
      <c r="D796" s="2"/>
      <c r="E796" s="2"/>
      <c r="F796" s="2"/>
      <c r="G796" s="2"/>
    </row>
    <row r="797" ht="15.75" customHeight="1">
      <c r="A797" s="2"/>
      <c r="B797" s="2"/>
      <c r="C797" s="2"/>
      <c r="D797" s="2"/>
      <c r="E797" s="2"/>
      <c r="F797" s="2"/>
      <c r="G797" s="2"/>
    </row>
    <row r="798" ht="15.75" customHeight="1">
      <c r="A798" s="2"/>
      <c r="B798" s="2"/>
      <c r="C798" s="2"/>
      <c r="D798" s="2"/>
      <c r="E798" s="2"/>
      <c r="F798" s="2"/>
      <c r="G798" s="2"/>
    </row>
    <row r="799" ht="15.75" customHeight="1">
      <c r="A799" s="2"/>
      <c r="B799" s="2"/>
      <c r="C799" s="2"/>
      <c r="D799" s="2"/>
      <c r="E799" s="2"/>
      <c r="F799" s="2"/>
      <c r="G799" s="2"/>
    </row>
    <row r="800" ht="15.75" customHeight="1">
      <c r="A800" s="2"/>
      <c r="B800" s="2"/>
      <c r="C800" s="2"/>
      <c r="D800" s="2"/>
      <c r="E800" s="2"/>
      <c r="F800" s="2"/>
      <c r="G800" s="2"/>
    </row>
    <row r="801" ht="15.75" customHeight="1">
      <c r="A801" s="2"/>
      <c r="B801" s="2"/>
      <c r="C801" s="2"/>
      <c r="D801" s="2"/>
      <c r="E801" s="2"/>
      <c r="F801" s="2"/>
      <c r="G801" s="2"/>
    </row>
    <row r="802" ht="15.75" customHeight="1">
      <c r="A802" s="2"/>
      <c r="B802" s="2"/>
      <c r="C802" s="2"/>
      <c r="D802" s="2"/>
      <c r="E802" s="2"/>
      <c r="F802" s="2"/>
      <c r="G802" s="2"/>
    </row>
    <row r="803" ht="15.75" customHeight="1">
      <c r="A803" s="2"/>
      <c r="B803" s="2"/>
      <c r="C803" s="2"/>
      <c r="D803" s="2"/>
      <c r="E803" s="2"/>
      <c r="F803" s="2"/>
      <c r="G803" s="2"/>
    </row>
    <row r="804" ht="15.75" customHeight="1">
      <c r="A804" s="2"/>
      <c r="B804" s="2"/>
      <c r="C804" s="2"/>
      <c r="D804" s="2"/>
      <c r="E804" s="2"/>
      <c r="F804" s="2"/>
      <c r="G804" s="2"/>
    </row>
    <row r="805" ht="15.75" customHeight="1">
      <c r="A805" s="2"/>
      <c r="B805" s="2"/>
      <c r="C805" s="2"/>
      <c r="D805" s="2"/>
      <c r="E805" s="2"/>
      <c r="F805" s="2"/>
      <c r="G805" s="2"/>
    </row>
    <row r="806" ht="15.75" customHeight="1">
      <c r="A806" s="2"/>
      <c r="B806" s="2"/>
      <c r="C806" s="2"/>
      <c r="D806" s="2"/>
      <c r="E806" s="2"/>
      <c r="F806" s="2"/>
      <c r="G806" s="2"/>
    </row>
    <row r="807" ht="15.75" customHeight="1">
      <c r="A807" s="2"/>
      <c r="B807" s="2"/>
      <c r="C807" s="2"/>
      <c r="D807" s="2"/>
      <c r="E807" s="2"/>
      <c r="F807" s="2"/>
      <c r="G807" s="2"/>
    </row>
    <row r="808" ht="15.75" customHeight="1">
      <c r="A808" s="2"/>
      <c r="B808" s="2"/>
      <c r="C808" s="2"/>
      <c r="D808" s="2"/>
      <c r="E808" s="2"/>
      <c r="F808" s="2"/>
      <c r="G808" s="2"/>
    </row>
    <row r="809" ht="15.75" customHeight="1">
      <c r="A809" s="2"/>
      <c r="B809" s="2"/>
      <c r="C809" s="2"/>
      <c r="D809" s="2"/>
      <c r="E809" s="2"/>
      <c r="F809" s="2"/>
      <c r="G809" s="2"/>
    </row>
    <row r="810" ht="15.75" customHeight="1">
      <c r="A810" s="2"/>
      <c r="B810" s="2"/>
      <c r="C810" s="2"/>
      <c r="D810" s="2"/>
      <c r="E810" s="2"/>
      <c r="F810" s="2"/>
      <c r="G810" s="2"/>
    </row>
    <row r="811" ht="15.75" customHeight="1">
      <c r="A811" s="2"/>
      <c r="B811" s="2"/>
      <c r="C811" s="2"/>
      <c r="D811" s="2"/>
      <c r="E811" s="2"/>
      <c r="F811" s="2"/>
      <c r="G811" s="2"/>
    </row>
    <row r="812" ht="15.75" customHeight="1">
      <c r="A812" s="2"/>
      <c r="B812" s="2"/>
      <c r="C812" s="2"/>
      <c r="D812" s="2"/>
      <c r="E812" s="2"/>
      <c r="F812" s="2"/>
      <c r="G812" s="2"/>
    </row>
    <row r="813" ht="15.75" customHeight="1">
      <c r="A813" s="2"/>
      <c r="B813" s="2"/>
      <c r="C813" s="2"/>
      <c r="D813" s="2"/>
      <c r="E813" s="2"/>
      <c r="F813" s="2"/>
      <c r="G813" s="2"/>
    </row>
    <row r="814" ht="15.75" customHeight="1">
      <c r="A814" s="2"/>
      <c r="B814" s="2"/>
      <c r="C814" s="2"/>
      <c r="D814" s="2"/>
      <c r="E814" s="2"/>
      <c r="F814" s="2"/>
      <c r="G814" s="2"/>
    </row>
    <row r="815" ht="15.75" customHeight="1">
      <c r="A815" s="2"/>
      <c r="B815" s="2"/>
      <c r="C815" s="2"/>
      <c r="D815" s="2"/>
      <c r="E815" s="2"/>
      <c r="F815" s="2"/>
      <c r="G815" s="2"/>
    </row>
    <row r="816" ht="15.75" customHeight="1">
      <c r="A816" s="2"/>
      <c r="B816" s="2"/>
      <c r="C816" s="2"/>
      <c r="D816" s="2"/>
      <c r="E816" s="2"/>
      <c r="F816" s="2"/>
      <c r="G816" s="2"/>
    </row>
    <row r="817" ht="15.75" customHeight="1">
      <c r="A817" s="2"/>
      <c r="B817" s="2"/>
      <c r="C817" s="2"/>
      <c r="D817" s="2"/>
      <c r="E817" s="2"/>
      <c r="F817" s="2"/>
      <c r="G817" s="2"/>
    </row>
    <row r="818" ht="15.75" customHeight="1">
      <c r="A818" s="2"/>
      <c r="B818" s="2"/>
      <c r="C818" s="2"/>
      <c r="D818" s="2"/>
      <c r="E818" s="2"/>
      <c r="F818" s="2"/>
      <c r="G818" s="2"/>
    </row>
    <row r="819" ht="15.75" customHeight="1">
      <c r="A819" s="2"/>
      <c r="B819" s="2"/>
      <c r="C819" s="2"/>
      <c r="D819" s="2"/>
      <c r="E819" s="2"/>
      <c r="F819" s="2"/>
      <c r="G819" s="2"/>
    </row>
    <row r="820" ht="15.75" customHeight="1">
      <c r="A820" s="2"/>
      <c r="B820" s="2"/>
      <c r="C820" s="2"/>
      <c r="D820" s="2"/>
      <c r="E820" s="2"/>
      <c r="F820" s="2"/>
      <c r="G820" s="2"/>
    </row>
    <row r="821" ht="15.75" customHeight="1">
      <c r="A821" s="2"/>
      <c r="B821" s="2"/>
      <c r="C821" s="2"/>
      <c r="D821" s="2"/>
      <c r="E821" s="2"/>
      <c r="F821" s="2"/>
      <c r="G821" s="2"/>
    </row>
    <row r="822" ht="15.75" customHeight="1">
      <c r="A822" s="2"/>
      <c r="B822" s="2"/>
      <c r="C822" s="2"/>
      <c r="D822" s="2"/>
      <c r="E822" s="2"/>
      <c r="F822" s="2"/>
      <c r="G822" s="2"/>
    </row>
    <row r="823" ht="15.75" customHeight="1">
      <c r="A823" s="2"/>
      <c r="B823" s="2"/>
      <c r="C823" s="2"/>
      <c r="D823" s="2"/>
      <c r="E823" s="2"/>
      <c r="F823" s="2"/>
      <c r="G823" s="2"/>
    </row>
    <row r="824" ht="15.75" customHeight="1">
      <c r="A824" s="2"/>
      <c r="B824" s="2"/>
      <c r="C824" s="2"/>
      <c r="D824" s="2"/>
      <c r="E824" s="2"/>
      <c r="F824" s="2"/>
      <c r="G824" s="2"/>
    </row>
    <row r="825" ht="15.75" customHeight="1">
      <c r="A825" s="2"/>
      <c r="B825" s="2"/>
      <c r="C825" s="2"/>
      <c r="D825" s="2"/>
      <c r="E825" s="2"/>
      <c r="F825" s="2"/>
      <c r="G825" s="2"/>
    </row>
    <row r="826" ht="15.75" customHeight="1">
      <c r="A826" s="2"/>
      <c r="B826" s="2"/>
      <c r="C826" s="2"/>
      <c r="D826" s="2"/>
      <c r="E826" s="2"/>
      <c r="F826" s="2"/>
      <c r="G826" s="2"/>
    </row>
    <row r="827" ht="15.75" customHeight="1">
      <c r="A827" s="2"/>
      <c r="B827" s="2"/>
      <c r="C827" s="2"/>
      <c r="D827" s="2"/>
      <c r="E827" s="2"/>
      <c r="F827" s="2"/>
      <c r="G827" s="2"/>
    </row>
    <row r="828" ht="15.75" customHeight="1">
      <c r="A828" s="2"/>
      <c r="B828" s="2"/>
      <c r="C828" s="2"/>
      <c r="D828" s="2"/>
      <c r="E828" s="2"/>
      <c r="F828" s="2"/>
      <c r="G828" s="2"/>
    </row>
    <row r="829" ht="15.75" customHeight="1">
      <c r="A829" s="2"/>
      <c r="B829" s="2"/>
      <c r="C829" s="2"/>
      <c r="D829" s="2"/>
      <c r="E829" s="2"/>
      <c r="F829" s="2"/>
      <c r="G829" s="2"/>
    </row>
    <row r="830" ht="15.75" customHeight="1">
      <c r="A830" s="2"/>
      <c r="B830" s="2"/>
      <c r="C830" s="2"/>
      <c r="D830" s="2"/>
      <c r="E830" s="2"/>
      <c r="F830" s="2"/>
      <c r="G830" s="2"/>
    </row>
    <row r="831" ht="15.75" customHeight="1">
      <c r="A831" s="2"/>
      <c r="B831" s="2"/>
      <c r="C831" s="2"/>
      <c r="D831" s="2"/>
      <c r="E831" s="2"/>
      <c r="F831" s="2"/>
      <c r="G831" s="2"/>
    </row>
    <row r="832" ht="15.75" customHeight="1">
      <c r="A832" s="2"/>
      <c r="B832" s="2"/>
      <c r="C832" s="2"/>
      <c r="D832" s="2"/>
      <c r="E832" s="2"/>
      <c r="F832" s="2"/>
      <c r="G832" s="2"/>
    </row>
    <row r="833" ht="15.75" customHeight="1">
      <c r="A833" s="2"/>
      <c r="B833" s="2"/>
      <c r="C833" s="2"/>
      <c r="D833" s="2"/>
      <c r="E833" s="2"/>
      <c r="F833" s="2"/>
      <c r="G833" s="2"/>
    </row>
    <row r="834" ht="15.75" customHeight="1">
      <c r="A834" s="2"/>
      <c r="B834" s="2"/>
      <c r="C834" s="2"/>
      <c r="D834" s="2"/>
      <c r="E834" s="2"/>
      <c r="F834" s="2"/>
      <c r="G834" s="2"/>
    </row>
    <row r="835" ht="15.75" customHeight="1">
      <c r="A835" s="2"/>
      <c r="B835" s="2"/>
      <c r="C835" s="2"/>
      <c r="D835" s="2"/>
      <c r="E835" s="2"/>
      <c r="F835" s="2"/>
      <c r="G835" s="2"/>
    </row>
    <row r="836" ht="15.75" customHeight="1">
      <c r="A836" s="2"/>
      <c r="B836" s="2"/>
      <c r="C836" s="2"/>
      <c r="D836" s="2"/>
      <c r="E836" s="2"/>
      <c r="F836" s="2"/>
      <c r="G836" s="2"/>
    </row>
    <row r="837" ht="15.75" customHeight="1">
      <c r="A837" s="2"/>
      <c r="B837" s="2"/>
      <c r="C837" s="2"/>
      <c r="D837" s="2"/>
      <c r="E837" s="2"/>
      <c r="F837" s="2"/>
      <c r="G837" s="2"/>
    </row>
    <row r="838" ht="15.75" customHeight="1">
      <c r="A838" s="2"/>
      <c r="B838" s="2"/>
      <c r="C838" s="2"/>
      <c r="D838" s="2"/>
      <c r="E838" s="2"/>
      <c r="F838" s="2"/>
      <c r="G838" s="2"/>
    </row>
    <row r="839" ht="15.75" customHeight="1">
      <c r="A839" s="2"/>
      <c r="B839" s="2"/>
      <c r="C839" s="2"/>
      <c r="D839" s="2"/>
      <c r="E839" s="2"/>
      <c r="F839" s="2"/>
      <c r="G839" s="2"/>
    </row>
    <row r="840" ht="15.75" customHeight="1">
      <c r="A840" s="2"/>
      <c r="B840" s="2"/>
      <c r="C840" s="2"/>
      <c r="D840" s="2"/>
      <c r="E840" s="2"/>
      <c r="F840" s="2"/>
      <c r="G840" s="2"/>
    </row>
    <row r="841" ht="15.75" customHeight="1">
      <c r="A841" s="2"/>
      <c r="B841" s="2"/>
      <c r="C841" s="2"/>
      <c r="D841" s="2"/>
      <c r="E841" s="2"/>
      <c r="F841" s="2"/>
      <c r="G841" s="2"/>
    </row>
    <row r="842" ht="15.75" customHeight="1">
      <c r="A842" s="2"/>
      <c r="B842" s="2"/>
      <c r="C842" s="2"/>
      <c r="D842" s="2"/>
      <c r="E842" s="2"/>
      <c r="F842" s="2"/>
      <c r="G842" s="2"/>
    </row>
    <row r="843" ht="15.75" customHeight="1">
      <c r="A843" s="2"/>
      <c r="B843" s="2"/>
      <c r="C843" s="2"/>
      <c r="D843" s="2"/>
      <c r="E843" s="2"/>
      <c r="F843" s="2"/>
      <c r="G843" s="2"/>
    </row>
    <row r="844" ht="15.75" customHeight="1">
      <c r="A844" s="2"/>
      <c r="B844" s="2"/>
      <c r="C844" s="2"/>
      <c r="D844" s="2"/>
      <c r="E844" s="2"/>
      <c r="F844" s="2"/>
      <c r="G844" s="2"/>
    </row>
    <row r="845" ht="15.75" customHeight="1">
      <c r="A845" s="2"/>
      <c r="B845" s="2"/>
      <c r="C845" s="2"/>
      <c r="D845" s="2"/>
      <c r="E845" s="2"/>
      <c r="F845" s="2"/>
      <c r="G845" s="2"/>
    </row>
    <row r="846" ht="15.75" customHeight="1">
      <c r="A846" s="2"/>
      <c r="B846" s="2"/>
      <c r="C846" s="2"/>
      <c r="D846" s="2"/>
      <c r="E846" s="2"/>
      <c r="F846" s="2"/>
      <c r="G846" s="2"/>
    </row>
    <row r="847" ht="15.75" customHeight="1">
      <c r="A847" s="2"/>
      <c r="B847" s="2"/>
      <c r="C847" s="2"/>
      <c r="D847" s="2"/>
      <c r="E847" s="2"/>
      <c r="F847" s="2"/>
      <c r="G847" s="2"/>
    </row>
    <row r="848" ht="15.75" customHeight="1">
      <c r="A848" s="2"/>
      <c r="B848" s="2"/>
      <c r="C848" s="2"/>
      <c r="D848" s="2"/>
      <c r="E848" s="2"/>
      <c r="F848" s="2"/>
      <c r="G848" s="2"/>
    </row>
    <row r="849" ht="15.75" customHeight="1">
      <c r="A849" s="2"/>
      <c r="B849" s="2"/>
      <c r="C849" s="2"/>
      <c r="D849" s="2"/>
      <c r="E849" s="2"/>
      <c r="F849" s="2"/>
      <c r="G849" s="2"/>
    </row>
    <row r="850" ht="15.75" customHeight="1">
      <c r="A850" s="2"/>
      <c r="B850" s="2"/>
      <c r="C850" s="2"/>
      <c r="D850" s="2"/>
      <c r="E850" s="2"/>
      <c r="F850" s="2"/>
      <c r="G850" s="2"/>
    </row>
    <row r="851" ht="15.75" customHeight="1">
      <c r="A851" s="2"/>
      <c r="B851" s="2"/>
      <c r="C851" s="2"/>
      <c r="D851" s="2"/>
      <c r="E851" s="2"/>
      <c r="F851" s="2"/>
      <c r="G851" s="2"/>
    </row>
    <row r="852" ht="15.75" customHeight="1">
      <c r="A852" s="2"/>
      <c r="B852" s="2"/>
      <c r="C852" s="2"/>
      <c r="D852" s="2"/>
      <c r="E852" s="2"/>
      <c r="F852" s="2"/>
      <c r="G852" s="2"/>
    </row>
    <row r="853" ht="15.75" customHeight="1">
      <c r="A853" s="2"/>
      <c r="B853" s="2"/>
      <c r="C853" s="2"/>
      <c r="D853" s="2"/>
      <c r="E853" s="2"/>
      <c r="F853" s="2"/>
      <c r="G853" s="2"/>
    </row>
    <row r="854" ht="15.75" customHeight="1">
      <c r="A854" s="2"/>
      <c r="B854" s="2"/>
      <c r="C854" s="2"/>
      <c r="D854" s="2"/>
      <c r="E854" s="2"/>
      <c r="F854" s="2"/>
      <c r="G854" s="2"/>
    </row>
    <row r="855" ht="15.75" customHeight="1">
      <c r="A855" s="2"/>
      <c r="B855" s="2"/>
      <c r="C855" s="2"/>
      <c r="D855" s="2"/>
      <c r="E855" s="2"/>
      <c r="F855" s="2"/>
      <c r="G855" s="2"/>
    </row>
    <row r="856" ht="15.75" customHeight="1">
      <c r="A856" s="2"/>
      <c r="B856" s="2"/>
      <c r="C856" s="2"/>
      <c r="D856" s="2"/>
      <c r="E856" s="2"/>
      <c r="F856" s="2"/>
      <c r="G856" s="2"/>
    </row>
    <row r="857" ht="15.75" customHeight="1">
      <c r="A857" s="2"/>
      <c r="B857" s="2"/>
      <c r="C857" s="2"/>
      <c r="D857" s="2"/>
      <c r="E857" s="2"/>
      <c r="F857" s="2"/>
      <c r="G857" s="2"/>
    </row>
    <row r="858" ht="15.75" customHeight="1">
      <c r="A858" s="2"/>
      <c r="B858" s="2"/>
      <c r="C858" s="2"/>
      <c r="D858" s="2"/>
      <c r="E858" s="2"/>
      <c r="F858" s="2"/>
      <c r="G858" s="2"/>
    </row>
    <row r="859" ht="15.75" customHeight="1">
      <c r="A859" s="2"/>
      <c r="B859" s="2"/>
      <c r="C859" s="2"/>
      <c r="D859" s="2"/>
      <c r="E859" s="2"/>
      <c r="F859" s="2"/>
      <c r="G859" s="2"/>
    </row>
    <row r="860" ht="15.75" customHeight="1">
      <c r="A860" s="2"/>
      <c r="B860" s="2"/>
      <c r="C860" s="2"/>
      <c r="D860" s="2"/>
      <c r="E860" s="2"/>
      <c r="F860" s="2"/>
      <c r="G860" s="2"/>
    </row>
    <row r="861" ht="15.75" customHeight="1">
      <c r="A861" s="2"/>
      <c r="B861" s="2"/>
      <c r="C861" s="2"/>
      <c r="D861" s="2"/>
      <c r="E861" s="2"/>
      <c r="F861" s="2"/>
      <c r="G861" s="2"/>
    </row>
    <row r="862" ht="15.75" customHeight="1">
      <c r="A862" s="2"/>
      <c r="B862" s="2"/>
      <c r="C862" s="2"/>
      <c r="D862" s="2"/>
      <c r="E862" s="2"/>
      <c r="F862" s="2"/>
      <c r="G862" s="2"/>
    </row>
    <row r="863" ht="15.75" customHeight="1">
      <c r="A863" s="2"/>
      <c r="B863" s="2"/>
      <c r="C863" s="2"/>
      <c r="D863" s="2"/>
      <c r="E863" s="2"/>
      <c r="F863" s="2"/>
      <c r="G863" s="2"/>
    </row>
    <row r="864" ht="15.75" customHeight="1">
      <c r="A864" s="2"/>
      <c r="B864" s="2"/>
      <c r="C864" s="2"/>
      <c r="D864" s="2"/>
      <c r="E864" s="2"/>
      <c r="F864" s="2"/>
      <c r="G864" s="2"/>
    </row>
    <row r="865" ht="15.75" customHeight="1">
      <c r="A865" s="2"/>
      <c r="B865" s="2"/>
      <c r="C865" s="2"/>
      <c r="D865" s="2"/>
      <c r="E865" s="2"/>
      <c r="F865" s="2"/>
      <c r="G865" s="2"/>
    </row>
    <row r="866" ht="15.75" customHeight="1">
      <c r="A866" s="2"/>
      <c r="B866" s="2"/>
      <c r="C866" s="2"/>
      <c r="D866" s="2"/>
      <c r="E866" s="2"/>
      <c r="F866" s="2"/>
      <c r="G866" s="2"/>
    </row>
    <row r="867" ht="15.75" customHeight="1">
      <c r="A867" s="2"/>
      <c r="B867" s="2"/>
      <c r="C867" s="2"/>
      <c r="D867" s="2"/>
      <c r="E867" s="2"/>
      <c r="F867" s="2"/>
      <c r="G867" s="2"/>
    </row>
    <row r="868" ht="15.75" customHeight="1">
      <c r="A868" s="2"/>
      <c r="B868" s="2"/>
      <c r="C868" s="2"/>
      <c r="D868" s="2"/>
      <c r="E868" s="2"/>
      <c r="F868" s="2"/>
      <c r="G868" s="2"/>
    </row>
    <row r="869" ht="15.75" customHeight="1">
      <c r="A869" s="2"/>
      <c r="B869" s="2"/>
      <c r="C869" s="2"/>
      <c r="D869" s="2"/>
      <c r="E869" s="2"/>
      <c r="F869" s="2"/>
      <c r="G869" s="2"/>
    </row>
    <row r="870" ht="15.75" customHeight="1">
      <c r="A870" s="2"/>
      <c r="B870" s="2"/>
      <c r="C870" s="2"/>
      <c r="D870" s="2"/>
      <c r="E870" s="2"/>
      <c r="F870" s="2"/>
      <c r="G870" s="2"/>
    </row>
    <row r="871" ht="15.75" customHeight="1">
      <c r="A871" s="2"/>
      <c r="B871" s="2"/>
      <c r="C871" s="2"/>
      <c r="D871" s="2"/>
      <c r="E871" s="2"/>
      <c r="F871" s="2"/>
      <c r="G871" s="2"/>
    </row>
    <row r="872" ht="15.75" customHeight="1">
      <c r="A872" s="2"/>
      <c r="B872" s="2"/>
      <c r="C872" s="2"/>
      <c r="D872" s="2"/>
      <c r="E872" s="2"/>
      <c r="F872" s="2"/>
      <c r="G872" s="2"/>
    </row>
    <row r="873" ht="15.75" customHeight="1">
      <c r="A873" s="2"/>
      <c r="B873" s="2"/>
      <c r="C873" s="2"/>
      <c r="D873" s="2"/>
      <c r="E873" s="2"/>
      <c r="F873" s="2"/>
      <c r="G873" s="2"/>
    </row>
    <row r="874" ht="15.75" customHeight="1">
      <c r="A874" s="2"/>
      <c r="B874" s="2"/>
      <c r="C874" s="2"/>
      <c r="D874" s="2"/>
      <c r="E874" s="2"/>
      <c r="F874" s="2"/>
      <c r="G874" s="2"/>
    </row>
    <row r="875" ht="15.75" customHeight="1">
      <c r="A875" s="2"/>
      <c r="B875" s="2"/>
      <c r="C875" s="2"/>
      <c r="D875" s="2"/>
      <c r="E875" s="2"/>
      <c r="F875" s="2"/>
      <c r="G875" s="2"/>
    </row>
    <row r="876" ht="15.75" customHeight="1">
      <c r="A876" s="2"/>
      <c r="B876" s="2"/>
      <c r="C876" s="2"/>
      <c r="D876" s="2"/>
      <c r="E876" s="2"/>
      <c r="F876" s="2"/>
      <c r="G876" s="2"/>
    </row>
    <row r="877" ht="15.75" customHeight="1">
      <c r="A877" s="2"/>
      <c r="B877" s="2"/>
      <c r="C877" s="2"/>
      <c r="D877" s="2"/>
      <c r="E877" s="2"/>
      <c r="F877" s="2"/>
      <c r="G877" s="2"/>
    </row>
    <row r="878" ht="15.75" customHeight="1">
      <c r="A878" s="2"/>
      <c r="B878" s="2"/>
      <c r="C878" s="2"/>
      <c r="D878" s="2"/>
      <c r="E878" s="2"/>
      <c r="F878" s="2"/>
      <c r="G878" s="2"/>
    </row>
    <row r="879" ht="15.75" customHeight="1">
      <c r="A879" s="2"/>
      <c r="B879" s="2"/>
      <c r="C879" s="2"/>
      <c r="D879" s="2"/>
      <c r="E879" s="2"/>
      <c r="F879" s="2"/>
      <c r="G879" s="2"/>
    </row>
    <row r="880" ht="15.75" customHeight="1">
      <c r="A880" s="2"/>
      <c r="B880" s="2"/>
      <c r="C880" s="2"/>
      <c r="D880" s="2"/>
      <c r="E880" s="2"/>
      <c r="F880" s="2"/>
      <c r="G880" s="2"/>
    </row>
    <row r="881" ht="15.75" customHeight="1">
      <c r="A881" s="2"/>
      <c r="B881" s="2"/>
      <c r="C881" s="2"/>
      <c r="D881" s="2"/>
      <c r="E881" s="2"/>
      <c r="F881" s="2"/>
      <c r="G881" s="2"/>
    </row>
    <row r="882" ht="15.75" customHeight="1">
      <c r="A882" s="2"/>
      <c r="B882" s="2"/>
      <c r="C882" s="2"/>
      <c r="D882" s="2"/>
      <c r="E882" s="2"/>
      <c r="F882" s="2"/>
      <c r="G882" s="2"/>
    </row>
    <row r="883" ht="15.75" customHeight="1">
      <c r="A883" s="2"/>
      <c r="B883" s="2"/>
      <c r="C883" s="2"/>
      <c r="D883" s="2"/>
      <c r="E883" s="2"/>
      <c r="F883" s="2"/>
      <c r="G883" s="2"/>
    </row>
    <row r="884" ht="15.75" customHeight="1">
      <c r="A884" s="2"/>
      <c r="B884" s="2"/>
      <c r="C884" s="2"/>
      <c r="D884" s="2"/>
      <c r="E884" s="2"/>
      <c r="F884" s="2"/>
      <c r="G884" s="2"/>
    </row>
    <row r="885" ht="15.75" customHeight="1">
      <c r="A885" s="2"/>
      <c r="B885" s="2"/>
      <c r="C885" s="2"/>
      <c r="D885" s="2"/>
      <c r="E885" s="2"/>
      <c r="F885" s="2"/>
      <c r="G885" s="2"/>
    </row>
    <row r="886" ht="15.75" customHeight="1">
      <c r="A886" s="2"/>
      <c r="B886" s="2"/>
      <c r="C886" s="2"/>
      <c r="D886" s="2"/>
      <c r="E886" s="2"/>
      <c r="F886" s="2"/>
      <c r="G886" s="2"/>
    </row>
    <row r="887" ht="15.75" customHeight="1">
      <c r="A887" s="2"/>
      <c r="B887" s="2"/>
      <c r="C887" s="2"/>
      <c r="D887" s="2"/>
      <c r="E887" s="2"/>
      <c r="F887" s="2"/>
      <c r="G887" s="2"/>
    </row>
    <row r="888" ht="15.75" customHeight="1">
      <c r="A888" s="2"/>
      <c r="B888" s="2"/>
      <c r="C888" s="2"/>
      <c r="D888" s="2"/>
      <c r="E888" s="2"/>
      <c r="F888" s="2"/>
      <c r="G888" s="2"/>
    </row>
    <row r="889" ht="15.75" customHeight="1">
      <c r="A889" s="2"/>
      <c r="B889" s="2"/>
      <c r="C889" s="2"/>
      <c r="D889" s="2"/>
      <c r="E889" s="2"/>
      <c r="F889" s="2"/>
      <c r="G889" s="2"/>
    </row>
    <row r="890" ht="15.75" customHeight="1">
      <c r="A890" s="2"/>
      <c r="B890" s="2"/>
      <c r="C890" s="2"/>
      <c r="D890" s="2"/>
      <c r="E890" s="2"/>
      <c r="F890" s="2"/>
      <c r="G890" s="2"/>
    </row>
    <row r="891" ht="15.75" customHeight="1">
      <c r="A891" s="2"/>
      <c r="B891" s="2"/>
      <c r="C891" s="2"/>
      <c r="D891" s="2"/>
      <c r="E891" s="2"/>
      <c r="F891" s="2"/>
      <c r="G891" s="2"/>
    </row>
    <row r="892" ht="15.75" customHeight="1">
      <c r="A892" s="2"/>
      <c r="B892" s="2"/>
      <c r="C892" s="2"/>
      <c r="D892" s="2"/>
      <c r="E892" s="2"/>
      <c r="F892" s="2"/>
      <c r="G892" s="2"/>
    </row>
    <row r="893" ht="15.75" customHeight="1">
      <c r="A893" s="2"/>
      <c r="B893" s="2"/>
      <c r="C893" s="2"/>
      <c r="D893" s="2"/>
      <c r="E893" s="2"/>
      <c r="F893" s="2"/>
      <c r="G893" s="2"/>
    </row>
    <row r="894" ht="15.75" customHeight="1">
      <c r="A894" s="2"/>
      <c r="B894" s="2"/>
      <c r="C894" s="2"/>
      <c r="D894" s="2"/>
      <c r="E894" s="2"/>
      <c r="F894" s="2"/>
      <c r="G894" s="2"/>
    </row>
    <row r="895" ht="15.75" customHeight="1">
      <c r="A895" s="2"/>
      <c r="B895" s="2"/>
      <c r="C895" s="2"/>
      <c r="D895" s="2"/>
      <c r="E895" s="2"/>
      <c r="F895" s="2"/>
      <c r="G895" s="2"/>
    </row>
    <row r="896" ht="15.75" customHeight="1">
      <c r="A896" s="2"/>
      <c r="B896" s="2"/>
      <c r="C896" s="2"/>
      <c r="D896" s="2"/>
      <c r="E896" s="2"/>
      <c r="F896" s="2"/>
      <c r="G896" s="2"/>
    </row>
    <row r="897" ht="15.75" customHeight="1">
      <c r="A897" s="2"/>
      <c r="B897" s="2"/>
      <c r="C897" s="2"/>
      <c r="D897" s="2"/>
      <c r="E897" s="2"/>
      <c r="F897" s="2"/>
      <c r="G897" s="2"/>
    </row>
    <row r="898" ht="15.75" customHeight="1">
      <c r="A898" s="2"/>
      <c r="B898" s="2"/>
      <c r="C898" s="2"/>
      <c r="D898" s="2"/>
      <c r="E898" s="2"/>
      <c r="F898" s="2"/>
      <c r="G898" s="2"/>
    </row>
    <row r="899" ht="15.75" customHeight="1">
      <c r="A899" s="2"/>
      <c r="B899" s="2"/>
      <c r="C899" s="2"/>
      <c r="D899" s="2"/>
      <c r="E899" s="2"/>
      <c r="F899" s="2"/>
      <c r="G899" s="2"/>
    </row>
    <row r="900" ht="15.75" customHeight="1">
      <c r="A900" s="2"/>
      <c r="B900" s="2"/>
      <c r="C900" s="2"/>
      <c r="D900" s="2"/>
      <c r="E900" s="2"/>
      <c r="F900" s="2"/>
      <c r="G900" s="2"/>
    </row>
    <row r="901" ht="15.75" customHeight="1">
      <c r="A901" s="2"/>
      <c r="B901" s="2"/>
      <c r="C901" s="2"/>
      <c r="D901" s="2"/>
      <c r="E901" s="2"/>
      <c r="F901" s="2"/>
      <c r="G901" s="2"/>
    </row>
    <row r="902" ht="15.75" customHeight="1">
      <c r="A902" s="2"/>
      <c r="B902" s="2"/>
      <c r="C902" s="2"/>
      <c r="D902" s="2"/>
      <c r="E902" s="2"/>
      <c r="F902" s="2"/>
      <c r="G902" s="2"/>
    </row>
    <row r="903" ht="15.75" customHeight="1">
      <c r="A903" s="2"/>
      <c r="B903" s="2"/>
      <c r="C903" s="2"/>
      <c r="D903" s="2"/>
      <c r="E903" s="2"/>
      <c r="F903" s="2"/>
      <c r="G903" s="2"/>
    </row>
    <row r="904" ht="15.75" customHeight="1">
      <c r="A904" s="2"/>
      <c r="B904" s="2"/>
      <c r="C904" s="2"/>
      <c r="D904" s="2"/>
      <c r="E904" s="2"/>
      <c r="F904" s="2"/>
      <c r="G904" s="2"/>
    </row>
    <row r="905" ht="15.75" customHeight="1">
      <c r="A905" s="2"/>
      <c r="B905" s="2"/>
      <c r="C905" s="2"/>
      <c r="D905" s="2"/>
      <c r="E905" s="2"/>
      <c r="F905" s="2"/>
      <c r="G905" s="2"/>
    </row>
    <row r="906" ht="15.75" customHeight="1">
      <c r="A906" s="2"/>
      <c r="B906" s="2"/>
      <c r="C906" s="2"/>
      <c r="D906" s="2"/>
      <c r="E906" s="2"/>
      <c r="F906" s="2"/>
      <c r="G906" s="2"/>
    </row>
    <row r="907" ht="15.75" customHeight="1">
      <c r="A907" s="2"/>
      <c r="B907" s="2"/>
      <c r="C907" s="2"/>
      <c r="D907" s="2"/>
      <c r="E907" s="2"/>
      <c r="F907" s="2"/>
      <c r="G907" s="2"/>
    </row>
    <row r="908" ht="15.75" customHeight="1">
      <c r="A908" s="2"/>
      <c r="B908" s="2"/>
      <c r="C908" s="2"/>
      <c r="D908" s="2"/>
      <c r="E908" s="2"/>
      <c r="F908" s="2"/>
      <c r="G908" s="2"/>
    </row>
    <row r="909" ht="15.75" customHeight="1">
      <c r="A909" s="2"/>
      <c r="B909" s="2"/>
      <c r="C909" s="2"/>
      <c r="D909" s="2"/>
      <c r="E909" s="2"/>
      <c r="F909" s="2"/>
      <c r="G909" s="2"/>
    </row>
    <row r="910" ht="15.75" customHeight="1">
      <c r="A910" s="2"/>
      <c r="B910" s="2"/>
      <c r="C910" s="2"/>
      <c r="D910" s="2"/>
      <c r="E910" s="2"/>
      <c r="F910" s="2"/>
      <c r="G910" s="2"/>
    </row>
    <row r="911" ht="15.75" customHeight="1">
      <c r="A911" s="2"/>
      <c r="B911" s="2"/>
      <c r="C911" s="2"/>
      <c r="D911" s="2"/>
      <c r="E911" s="2"/>
      <c r="F911" s="2"/>
      <c r="G911" s="2"/>
    </row>
    <row r="912" ht="15.75" customHeight="1">
      <c r="A912" s="2"/>
      <c r="B912" s="2"/>
      <c r="C912" s="2"/>
      <c r="D912" s="2"/>
      <c r="E912" s="2"/>
      <c r="F912" s="2"/>
      <c r="G912" s="2"/>
    </row>
    <row r="913" ht="15.75" customHeight="1">
      <c r="A913" s="2"/>
      <c r="B913" s="2"/>
      <c r="C913" s="2"/>
      <c r="D913" s="2"/>
      <c r="E913" s="2"/>
      <c r="F913" s="2"/>
      <c r="G913" s="2"/>
    </row>
    <row r="914" ht="15.75" customHeight="1">
      <c r="A914" s="2"/>
      <c r="B914" s="2"/>
      <c r="C914" s="2"/>
      <c r="D914" s="2"/>
      <c r="E914" s="2"/>
      <c r="F914" s="2"/>
      <c r="G914" s="2"/>
    </row>
    <row r="915" ht="15.75" customHeight="1">
      <c r="A915" s="2"/>
      <c r="B915" s="2"/>
      <c r="C915" s="2"/>
      <c r="D915" s="2"/>
      <c r="E915" s="2"/>
      <c r="F915" s="2"/>
      <c r="G915" s="2"/>
    </row>
    <row r="916" ht="15.75" customHeight="1">
      <c r="A916" s="2"/>
      <c r="B916" s="2"/>
      <c r="C916" s="2"/>
      <c r="D916" s="2"/>
      <c r="E916" s="2"/>
      <c r="F916" s="2"/>
      <c r="G916" s="2"/>
    </row>
    <row r="917" ht="15.75" customHeight="1">
      <c r="A917" s="2"/>
      <c r="B917" s="2"/>
      <c r="C917" s="2"/>
      <c r="D917" s="2"/>
      <c r="E917" s="2"/>
      <c r="F917" s="2"/>
      <c r="G917" s="2"/>
    </row>
    <row r="918" ht="15.75" customHeight="1">
      <c r="A918" s="2"/>
      <c r="B918" s="2"/>
      <c r="C918" s="2"/>
      <c r="D918" s="2"/>
      <c r="E918" s="2"/>
      <c r="F918" s="2"/>
      <c r="G918" s="2"/>
    </row>
    <row r="919" ht="15.75" customHeight="1">
      <c r="A919" s="2"/>
      <c r="B919" s="2"/>
      <c r="C919" s="2"/>
      <c r="D919" s="2"/>
      <c r="E919" s="2"/>
      <c r="F919" s="2"/>
      <c r="G919" s="2"/>
    </row>
    <row r="920" ht="15.75" customHeight="1">
      <c r="A920" s="2"/>
      <c r="B920" s="2"/>
      <c r="C920" s="2"/>
      <c r="D920" s="2"/>
      <c r="E920" s="2"/>
      <c r="F920" s="2"/>
      <c r="G920" s="2"/>
    </row>
    <row r="921" ht="15.75" customHeight="1">
      <c r="A921" s="2"/>
      <c r="B921" s="2"/>
      <c r="C921" s="2"/>
      <c r="D921" s="2"/>
      <c r="E921" s="2"/>
      <c r="F921" s="2"/>
      <c r="G921" s="2"/>
    </row>
    <row r="922" ht="15.75" customHeight="1">
      <c r="A922" s="2"/>
      <c r="B922" s="2"/>
      <c r="C922" s="2"/>
      <c r="D922" s="2"/>
      <c r="E922" s="2"/>
      <c r="F922" s="2"/>
      <c r="G922" s="2"/>
    </row>
    <row r="923" ht="15.75" customHeight="1">
      <c r="A923" s="2"/>
      <c r="B923" s="2"/>
      <c r="C923" s="2"/>
      <c r="D923" s="2"/>
      <c r="E923" s="2"/>
      <c r="F923" s="2"/>
      <c r="G923" s="2"/>
    </row>
    <row r="924" ht="15.75" customHeight="1">
      <c r="A924" s="2"/>
      <c r="B924" s="2"/>
      <c r="C924" s="2"/>
      <c r="D924" s="2"/>
      <c r="E924" s="2"/>
      <c r="F924" s="2"/>
      <c r="G924" s="2"/>
    </row>
    <row r="925" ht="15.75" customHeight="1">
      <c r="A925" s="2"/>
      <c r="B925" s="2"/>
      <c r="C925" s="2"/>
      <c r="D925" s="2"/>
      <c r="E925" s="2"/>
      <c r="F925" s="2"/>
      <c r="G925" s="2"/>
    </row>
    <row r="926" ht="15.75" customHeight="1">
      <c r="A926" s="2"/>
      <c r="B926" s="2"/>
      <c r="C926" s="2"/>
      <c r="D926" s="2"/>
      <c r="E926" s="2"/>
      <c r="F926" s="2"/>
      <c r="G926" s="2"/>
    </row>
    <row r="927" ht="15.75" customHeight="1">
      <c r="A927" s="2"/>
      <c r="B927" s="2"/>
      <c r="C927" s="2"/>
      <c r="D927" s="2"/>
      <c r="E927" s="2"/>
      <c r="F927" s="2"/>
      <c r="G927" s="2"/>
    </row>
    <row r="928" ht="15.75" customHeight="1">
      <c r="A928" s="2"/>
      <c r="B928" s="2"/>
      <c r="C928" s="2"/>
      <c r="D928" s="2"/>
      <c r="E928" s="2"/>
      <c r="F928" s="2"/>
      <c r="G928" s="2"/>
    </row>
    <row r="929" ht="15.75" customHeight="1">
      <c r="A929" s="2"/>
      <c r="B929" s="2"/>
      <c r="C929" s="2"/>
      <c r="D929" s="2"/>
      <c r="E929" s="2"/>
      <c r="F929" s="2"/>
      <c r="G929" s="2"/>
    </row>
    <row r="930" ht="15.75" customHeight="1">
      <c r="A930" s="2"/>
      <c r="B930" s="2"/>
      <c r="C930" s="2"/>
      <c r="D930" s="2"/>
      <c r="E930" s="2"/>
      <c r="F930" s="2"/>
      <c r="G930" s="2"/>
    </row>
    <row r="931" ht="15.75" customHeight="1">
      <c r="A931" s="2"/>
      <c r="B931" s="2"/>
      <c r="C931" s="2"/>
      <c r="D931" s="2"/>
      <c r="E931" s="2"/>
      <c r="F931" s="2"/>
      <c r="G931" s="2"/>
    </row>
    <row r="932" ht="15.75" customHeight="1">
      <c r="A932" s="2"/>
      <c r="B932" s="2"/>
      <c r="C932" s="2"/>
      <c r="D932" s="2"/>
      <c r="E932" s="2"/>
      <c r="F932" s="2"/>
      <c r="G932" s="2"/>
    </row>
    <row r="933" ht="15.75" customHeight="1">
      <c r="A933" s="2"/>
      <c r="B933" s="2"/>
      <c r="C933" s="2"/>
      <c r="D933" s="2"/>
      <c r="E933" s="2"/>
      <c r="F933" s="2"/>
      <c r="G933" s="2"/>
    </row>
    <row r="934" ht="15.75" customHeight="1">
      <c r="A934" s="2"/>
      <c r="B934" s="2"/>
      <c r="C934" s="2"/>
      <c r="D934" s="2"/>
      <c r="E934" s="2"/>
      <c r="F934" s="2"/>
      <c r="G934" s="2"/>
    </row>
    <row r="935" ht="15.75" customHeight="1">
      <c r="A935" s="2"/>
      <c r="B935" s="2"/>
      <c r="C935" s="2"/>
      <c r="D935" s="2"/>
      <c r="E935" s="2"/>
      <c r="F935" s="2"/>
      <c r="G935" s="2"/>
    </row>
    <row r="936" ht="15.75" customHeight="1">
      <c r="A936" s="2"/>
      <c r="B936" s="2"/>
      <c r="C936" s="2"/>
      <c r="D936" s="2"/>
      <c r="E936" s="2"/>
      <c r="F936" s="2"/>
      <c r="G936" s="2"/>
    </row>
    <row r="937" ht="15.75" customHeight="1">
      <c r="A937" s="2"/>
      <c r="B937" s="2"/>
      <c r="C937" s="2"/>
      <c r="D937" s="2"/>
      <c r="E937" s="2"/>
      <c r="F937" s="2"/>
      <c r="G937" s="2"/>
    </row>
    <row r="938" ht="15.75" customHeight="1">
      <c r="A938" s="2"/>
      <c r="B938" s="2"/>
      <c r="C938" s="2"/>
      <c r="D938" s="2"/>
      <c r="E938" s="2"/>
      <c r="F938" s="2"/>
      <c r="G938" s="2"/>
    </row>
    <row r="939" ht="15.75" customHeight="1">
      <c r="A939" s="2"/>
      <c r="B939" s="2"/>
      <c r="C939" s="2"/>
      <c r="D939" s="2"/>
      <c r="E939" s="2"/>
      <c r="F939" s="2"/>
      <c r="G939" s="2"/>
    </row>
    <row r="940" ht="15.75" customHeight="1">
      <c r="A940" s="2"/>
      <c r="B940" s="2"/>
      <c r="C940" s="2"/>
      <c r="D940" s="2"/>
      <c r="E940" s="2"/>
      <c r="F940" s="2"/>
      <c r="G940" s="2"/>
    </row>
    <row r="941" ht="15.75" customHeight="1">
      <c r="A941" s="2"/>
      <c r="B941" s="2"/>
      <c r="C941" s="2"/>
      <c r="D941" s="2"/>
      <c r="E941" s="2"/>
      <c r="F941" s="2"/>
      <c r="G941" s="2"/>
    </row>
    <row r="942" ht="15.75" customHeight="1">
      <c r="A942" s="2"/>
      <c r="B942" s="2"/>
      <c r="C942" s="2"/>
      <c r="D942" s="2"/>
      <c r="E942" s="2"/>
      <c r="F942" s="2"/>
      <c r="G942" s="2"/>
    </row>
    <row r="943" ht="15.75" customHeight="1">
      <c r="A943" s="2"/>
      <c r="B943" s="2"/>
      <c r="C943" s="2"/>
      <c r="D943" s="2"/>
      <c r="E943" s="2"/>
      <c r="F943" s="2"/>
      <c r="G943" s="2"/>
    </row>
    <row r="944" ht="15.75" customHeight="1">
      <c r="A944" s="2"/>
      <c r="B944" s="2"/>
      <c r="C944" s="2"/>
      <c r="D944" s="2"/>
      <c r="E944" s="2"/>
      <c r="F944" s="2"/>
      <c r="G944" s="2"/>
    </row>
    <row r="945" ht="15.75" customHeight="1">
      <c r="A945" s="2"/>
      <c r="B945" s="2"/>
      <c r="C945" s="2"/>
      <c r="D945" s="2"/>
      <c r="E945" s="2"/>
      <c r="F945" s="2"/>
      <c r="G945" s="2"/>
    </row>
    <row r="946" ht="15.75" customHeight="1">
      <c r="A946" s="2"/>
      <c r="B946" s="2"/>
      <c r="C946" s="2"/>
      <c r="D946" s="2"/>
      <c r="E946" s="2"/>
      <c r="F946" s="2"/>
      <c r="G946" s="2"/>
    </row>
    <row r="947" ht="15.75" customHeight="1">
      <c r="A947" s="2"/>
      <c r="B947" s="2"/>
      <c r="C947" s="2"/>
      <c r="D947" s="2"/>
      <c r="E947" s="2"/>
      <c r="F947" s="2"/>
      <c r="G947" s="2"/>
    </row>
    <row r="948" ht="15.75" customHeight="1">
      <c r="A948" s="2"/>
      <c r="B948" s="2"/>
      <c r="C948" s="2"/>
      <c r="D948" s="2"/>
      <c r="E948" s="2"/>
      <c r="F948" s="2"/>
      <c r="G948" s="2"/>
    </row>
    <row r="949" ht="15.75" customHeight="1">
      <c r="A949" s="2"/>
      <c r="B949" s="2"/>
      <c r="C949" s="2"/>
      <c r="D949" s="2"/>
      <c r="E949" s="2"/>
      <c r="F949" s="2"/>
      <c r="G949" s="2"/>
    </row>
    <row r="950" ht="15.75" customHeight="1">
      <c r="A950" s="2"/>
      <c r="B950" s="2"/>
      <c r="C950" s="2"/>
      <c r="D950" s="2"/>
      <c r="E950" s="2"/>
      <c r="F950" s="2"/>
      <c r="G950" s="2"/>
    </row>
    <row r="951" ht="15.75" customHeight="1">
      <c r="A951" s="2"/>
      <c r="B951" s="2"/>
      <c r="C951" s="2"/>
      <c r="D951" s="2"/>
      <c r="E951" s="2"/>
      <c r="F951" s="2"/>
      <c r="G951" s="2"/>
    </row>
    <row r="952" ht="15.75" customHeight="1">
      <c r="A952" s="2"/>
      <c r="B952" s="2"/>
      <c r="C952" s="2"/>
      <c r="D952" s="2"/>
      <c r="E952" s="2"/>
      <c r="F952" s="2"/>
      <c r="G952" s="2"/>
    </row>
    <row r="953" ht="15.75" customHeight="1">
      <c r="A953" s="2"/>
      <c r="B953" s="2"/>
      <c r="C953" s="2"/>
      <c r="D953" s="2"/>
      <c r="E953" s="2"/>
      <c r="F953" s="2"/>
      <c r="G953" s="2"/>
    </row>
    <row r="954" ht="15.75" customHeight="1">
      <c r="A954" s="2"/>
      <c r="B954" s="2"/>
      <c r="C954" s="2"/>
      <c r="D954" s="2"/>
      <c r="E954" s="2"/>
      <c r="F954" s="2"/>
      <c r="G954" s="2"/>
    </row>
    <row r="955" ht="15.75" customHeight="1">
      <c r="A955" s="2"/>
      <c r="B955" s="2"/>
      <c r="C955" s="2"/>
      <c r="D955" s="2"/>
      <c r="E955" s="2"/>
      <c r="F955" s="2"/>
      <c r="G955" s="2"/>
    </row>
    <row r="956" ht="15.75" customHeight="1">
      <c r="A956" s="2"/>
      <c r="B956" s="2"/>
      <c r="C956" s="2"/>
      <c r="D956" s="2"/>
      <c r="E956" s="2"/>
      <c r="F956" s="2"/>
      <c r="G956" s="2"/>
    </row>
    <row r="957" ht="15.75" customHeight="1">
      <c r="A957" s="2"/>
      <c r="B957" s="2"/>
      <c r="C957" s="2"/>
      <c r="D957" s="2"/>
      <c r="E957" s="2"/>
      <c r="F957" s="2"/>
      <c r="G957" s="2"/>
    </row>
    <row r="958" ht="15.75" customHeight="1">
      <c r="A958" s="2"/>
      <c r="B958" s="2"/>
      <c r="C958" s="2"/>
      <c r="D958" s="2"/>
      <c r="E958" s="2"/>
      <c r="F958" s="2"/>
      <c r="G958" s="2"/>
    </row>
    <row r="959" ht="15.75" customHeight="1">
      <c r="A959" s="2"/>
      <c r="B959" s="2"/>
      <c r="C959" s="2"/>
      <c r="D959" s="2"/>
      <c r="E959" s="2"/>
      <c r="F959" s="2"/>
      <c r="G959" s="2"/>
    </row>
    <row r="960" ht="15.75" customHeight="1">
      <c r="A960" s="2"/>
      <c r="B960" s="2"/>
      <c r="C960" s="2"/>
      <c r="D960" s="2"/>
      <c r="E960" s="2"/>
      <c r="F960" s="2"/>
      <c r="G960" s="2"/>
    </row>
    <row r="961" ht="15.75" customHeight="1">
      <c r="A961" s="2"/>
      <c r="B961" s="2"/>
      <c r="C961" s="2"/>
      <c r="D961" s="2"/>
      <c r="E961" s="2"/>
      <c r="F961" s="2"/>
      <c r="G961" s="2"/>
    </row>
    <row r="962" ht="15.75" customHeight="1">
      <c r="A962" s="2"/>
      <c r="B962" s="2"/>
      <c r="C962" s="2"/>
      <c r="D962" s="2"/>
      <c r="E962" s="2"/>
      <c r="F962" s="2"/>
      <c r="G962" s="2"/>
    </row>
    <row r="963" ht="15.75" customHeight="1">
      <c r="A963" s="2"/>
      <c r="B963" s="2"/>
      <c r="C963" s="2"/>
      <c r="D963" s="2"/>
      <c r="E963" s="2"/>
      <c r="F963" s="2"/>
      <c r="G963" s="2"/>
    </row>
    <row r="964" ht="15.75" customHeight="1">
      <c r="A964" s="2"/>
      <c r="B964" s="2"/>
      <c r="C964" s="2"/>
      <c r="D964" s="2"/>
      <c r="E964" s="2"/>
      <c r="F964" s="2"/>
      <c r="G964" s="2"/>
    </row>
    <row r="965" ht="15.75" customHeight="1">
      <c r="A965" s="2"/>
      <c r="B965" s="2"/>
      <c r="C965" s="2"/>
      <c r="D965" s="2"/>
      <c r="E965" s="2"/>
      <c r="F965" s="2"/>
      <c r="G965" s="2"/>
    </row>
    <row r="966" ht="15.75" customHeight="1">
      <c r="A966" s="2"/>
      <c r="B966" s="2"/>
      <c r="C966" s="2"/>
      <c r="D966" s="2"/>
      <c r="E966" s="2"/>
      <c r="F966" s="2"/>
      <c r="G966" s="2"/>
    </row>
    <row r="967" ht="15.75" customHeight="1">
      <c r="A967" s="2"/>
      <c r="B967" s="2"/>
      <c r="C967" s="2"/>
      <c r="D967" s="2"/>
      <c r="E967" s="2"/>
      <c r="F967" s="2"/>
      <c r="G967" s="2"/>
    </row>
    <row r="968" ht="15.75" customHeight="1">
      <c r="A968" s="2"/>
      <c r="B968" s="2"/>
      <c r="C968" s="2"/>
      <c r="D968" s="2"/>
      <c r="E968" s="2"/>
      <c r="F968" s="2"/>
      <c r="G968" s="2"/>
    </row>
    <row r="969" ht="15.75" customHeight="1">
      <c r="A969" s="2"/>
      <c r="B969" s="2"/>
      <c r="C969" s="2"/>
      <c r="D969" s="2"/>
      <c r="E969" s="2"/>
      <c r="F969" s="2"/>
      <c r="G969" s="2"/>
    </row>
    <row r="970" ht="15.75" customHeight="1">
      <c r="A970" s="2"/>
      <c r="B970" s="2"/>
      <c r="C970" s="2"/>
      <c r="D970" s="2"/>
      <c r="E970" s="2"/>
      <c r="F970" s="2"/>
      <c r="G970" s="2"/>
    </row>
    <row r="971" ht="15.75" customHeight="1">
      <c r="A971" s="2"/>
      <c r="B971" s="2"/>
      <c r="C971" s="2"/>
      <c r="D971" s="2"/>
      <c r="E971" s="2"/>
      <c r="F971" s="2"/>
      <c r="G971" s="2"/>
    </row>
    <row r="972" ht="15.75" customHeight="1">
      <c r="A972" s="2"/>
      <c r="B972" s="2"/>
      <c r="C972" s="2"/>
      <c r="D972" s="2"/>
      <c r="E972" s="2"/>
      <c r="F972" s="2"/>
      <c r="G972" s="2"/>
    </row>
    <row r="973" ht="15.75" customHeight="1">
      <c r="A973" s="2"/>
      <c r="B973" s="2"/>
      <c r="C973" s="2"/>
      <c r="D973" s="2"/>
      <c r="E973" s="2"/>
      <c r="F973" s="2"/>
      <c r="G973" s="2"/>
    </row>
    <row r="974" ht="15.75" customHeight="1">
      <c r="A974" s="2"/>
      <c r="B974" s="2"/>
      <c r="C974" s="2"/>
      <c r="D974" s="2"/>
      <c r="E974" s="2"/>
      <c r="F974" s="2"/>
      <c r="G974" s="2"/>
    </row>
    <row r="975" ht="15.75" customHeight="1">
      <c r="A975" s="2"/>
      <c r="B975" s="2"/>
      <c r="C975" s="2"/>
      <c r="D975" s="2"/>
      <c r="E975" s="2"/>
      <c r="F975" s="2"/>
      <c r="G975" s="2"/>
    </row>
    <row r="976" ht="15.75" customHeight="1">
      <c r="A976" s="2"/>
      <c r="B976" s="2"/>
      <c r="C976" s="2"/>
      <c r="D976" s="2"/>
      <c r="E976" s="2"/>
      <c r="F976" s="2"/>
      <c r="G976" s="2"/>
    </row>
    <row r="977" ht="15.75" customHeight="1">
      <c r="A977" s="2"/>
      <c r="B977" s="2"/>
      <c r="C977" s="2"/>
      <c r="D977" s="2"/>
      <c r="E977" s="2"/>
      <c r="F977" s="2"/>
      <c r="G977" s="2"/>
    </row>
    <row r="978" ht="15.75" customHeight="1">
      <c r="A978" s="2"/>
      <c r="B978" s="2"/>
      <c r="C978" s="2"/>
      <c r="D978" s="2"/>
      <c r="E978" s="2"/>
      <c r="F978" s="2"/>
      <c r="G978" s="2"/>
    </row>
    <row r="979" ht="15.75" customHeight="1">
      <c r="A979" s="2"/>
      <c r="B979" s="2"/>
      <c r="C979" s="2"/>
      <c r="D979" s="2"/>
      <c r="E979" s="2"/>
      <c r="F979" s="2"/>
      <c r="G979" s="2"/>
    </row>
    <row r="980" ht="15.75" customHeight="1">
      <c r="A980" s="2"/>
      <c r="B980" s="2"/>
      <c r="C980" s="2"/>
      <c r="D980" s="2"/>
      <c r="E980" s="2"/>
      <c r="F980" s="2"/>
      <c r="G980" s="2"/>
    </row>
    <row r="981" ht="15.75" customHeight="1">
      <c r="A981" s="2"/>
      <c r="B981" s="2"/>
      <c r="C981" s="2"/>
      <c r="D981" s="2"/>
      <c r="E981" s="2"/>
      <c r="F981" s="2"/>
      <c r="G981" s="2"/>
    </row>
    <row r="982" ht="15.75" customHeight="1">
      <c r="A982" s="2"/>
      <c r="B982" s="2"/>
      <c r="C982" s="2"/>
      <c r="D982" s="2"/>
      <c r="E982" s="2"/>
      <c r="F982" s="2"/>
      <c r="G982" s="2"/>
    </row>
    <row r="983" ht="15.75" customHeight="1">
      <c r="A983" s="2"/>
      <c r="B983" s="2"/>
      <c r="C983" s="2"/>
      <c r="D983" s="2"/>
      <c r="E983" s="2"/>
      <c r="F983" s="2"/>
      <c r="G983" s="2"/>
    </row>
    <row r="984" ht="15.75" customHeight="1">
      <c r="A984" s="2"/>
      <c r="B984" s="2"/>
      <c r="C984" s="2"/>
      <c r="D984" s="2"/>
      <c r="E984" s="2"/>
      <c r="F984" s="2"/>
      <c r="G984" s="2"/>
    </row>
    <row r="985" ht="15.75" customHeight="1">
      <c r="A985" s="2"/>
      <c r="B985" s="2"/>
      <c r="C985" s="2"/>
      <c r="D985" s="2"/>
      <c r="E985" s="2"/>
      <c r="F985" s="2"/>
      <c r="G985" s="2"/>
    </row>
    <row r="986" ht="15.75" customHeight="1">
      <c r="A986" s="2"/>
      <c r="B986" s="2"/>
      <c r="C986" s="2"/>
      <c r="D986" s="2"/>
      <c r="E986" s="2"/>
      <c r="F986" s="2"/>
      <c r="G986" s="2"/>
    </row>
    <row r="987" ht="15.75" customHeight="1">
      <c r="A987" s="2"/>
      <c r="B987" s="2"/>
      <c r="C987" s="2"/>
      <c r="D987" s="2"/>
      <c r="E987" s="2"/>
      <c r="F987" s="2"/>
      <c r="G987" s="2"/>
    </row>
    <row r="988" ht="15.75" customHeight="1">
      <c r="A988" s="2"/>
      <c r="B988" s="2"/>
      <c r="C988" s="2"/>
      <c r="D988" s="2"/>
      <c r="E988" s="2"/>
      <c r="F988" s="2"/>
      <c r="G988" s="2"/>
    </row>
    <row r="989" ht="15.75" customHeight="1">
      <c r="A989" s="2"/>
      <c r="B989" s="2"/>
      <c r="C989" s="2"/>
      <c r="D989" s="2"/>
      <c r="E989" s="2"/>
      <c r="F989" s="2"/>
      <c r="G989" s="2"/>
    </row>
    <row r="990" ht="15.75" customHeight="1">
      <c r="A990" s="2"/>
      <c r="B990" s="2"/>
      <c r="C990" s="2"/>
      <c r="D990" s="2"/>
      <c r="E990" s="2"/>
      <c r="F990" s="2"/>
      <c r="G990" s="2"/>
    </row>
    <row r="991" ht="15.75" customHeight="1">
      <c r="A991" s="2"/>
      <c r="B991" s="2"/>
      <c r="C991" s="2"/>
      <c r="D991" s="2"/>
      <c r="E991" s="2"/>
      <c r="F991" s="2"/>
      <c r="G991" s="2"/>
    </row>
    <row r="992" ht="15.75" customHeight="1">
      <c r="A992" s="2"/>
      <c r="B992" s="2"/>
      <c r="C992" s="2"/>
      <c r="D992" s="2"/>
      <c r="E992" s="2"/>
      <c r="F992" s="2"/>
      <c r="G992" s="2"/>
    </row>
    <row r="993" ht="15.75" customHeight="1">
      <c r="A993" s="2"/>
      <c r="B993" s="2"/>
      <c r="C993" s="2"/>
      <c r="D993" s="2"/>
      <c r="E993" s="2"/>
      <c r="F993" s="2"/>
      <c r="G993" s="2"/>
    </row>
    <row r="994" ht="15.75" customHeight="1">
      <c r="A994" s="2"/>
      <c r="B994" s="2"/>
      <c r="C994" s="2"/>
      <c r="D994" s="2"/>
      <c r="E994" s="2"/>
      <c r="F994" s="2"/>
      <c r="G994" s="2"/>
    </row>
    <row r="995" ht="15.75" customHeight="1">
      <c r="A995" s="2"/>
      <c r="B995" s="2"/>
      <c r="C995" s="2"/>
      <c r="D995" s="2"/>
      <c r="E995" s="2"/>
      <c r="F995" s="2"/>
      <c r="G995" s="2"/>
    </row>
    <row r="996" ht="15.75" customHeight="1">
      <c r="A996" s="2"/>
      <c r="B996" s="2"/>
      <c r="C996" s="2"/>
      <c r="D996" s="2"/>
      <c r="E996" s="2"/>
      <c r="F996" s="2"/>
      <c r="G996" s="2"/>
    </row>
    <row r="997" ht="15.75" customHeight="1">
      <c r="A997" s="2"/>
      <c r="B997" s="2"/>
      <c r="C997" s="2"/>
      <c r="D997" s="2"/>
      <c r="E997" s="2"/>
      <c r="F997" s="2"/>
      <c r="G997" s="2"/>
    </row>
    <row r="998" ht="15.75" customHeight="1">
      <c r="A998" s="2"/>
      <c r="B998" s="2"/>
      <c r="C998" s="2"/>
      <c r="D998" s="2"/>
      <c r="E998" s="2"/>
      <c r="F998" s="2"/>
      <c r="G998" s="2"/>
    </row>
    <row r="999" ht="15.75" customHeight="1">
      <c r="A999" s="2"/>
      <c r="B999" s="2"/>
      <c r="C999" s="2"/>
      <c r="D999" s="2"/>
      <c r="E999" s="2"/>
      <c r="F999" s="2"/>
      <c r="G999" s="2"/>
    </row>
    <row r="1000" ht="15.75" customHeight="1">
      <c r="A1000" s="2"/>
      <c r="B1000" s="2"/>
      <c r="C1000" s="2"/>
      <c r="D1000" s="2"/>
      <c r="E1000" s="2"/>
      <c r="F1000" s="2"/>
      <c r="G1000" s="2"/>
    </row>
  </sheetData>
  <autoFilter ref="$B$2:$G$16"/>
  <printOptions/>
  <pageMargins bottom="1.0" footer="0.0" header="0.0" left="0.75" right="0.75" top="1.0"/>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0.0"/>
    <col customWidth="1" min="2" max="3" width="40.0"/>
    <col customWidth="1" min="4" max="6" width="100.0"/>
  </cols>
  <sheetData>
    <row r="1">
      <c r="A1" s="228" t="s">
        <v>695</v>
      </c>
      <c r="B1" s="2"/>
      <c r="C1" s="2"/>
      <c r="D1" s="2"/>
      <c r="E1" s="2"/>
      <c r="F1" s="2"/>
    </row>
    <row r="2">
      <c r="A2" s="249"/>
      <c r="B2" s="2"/>
      <c r="C2" s="2"/>
      <c r="D2" s="2"/>
      <c r="E2" s="2"/>
      <c r="F2" s="2"/>
    </row>
    <row r="3">
      <c r="A3" s="250" t="s">
        <v>696</v>
      </c>
      <c r="B3" s="2"/>
      <c r="C3" s="2"/>
      <c r="D3" s="2"/>
      <c r="E3" s="2"/>
      <c r="F3" s="2"/>
    </row>
    <row r="4">
      <c r="A4" s="249"/>
      <c r="B4" s="2"/>
      <c r="C4" s="2"/>
      <c r="D4" s="2"/>
      <c r="E4" s="2"/>
      <c r="F4" s="2"/>
    </row>
    <row r="5">
      <c r="A5" s="250" t="s">
        <v>697</v>
      </c>
      <c r="B5" s="2"/>
      <c r="C5" s="2"/>
      <c r="D5" s="2"/>
      <c r="E5" s="2"/>
      <c r="F5" s="2"/>
    </row>
    <row r="6">
      <c r="A6" s="251" t="s">
        <v>698</v>
      </c>
      <c r="B6" s="2"/>
      <c r="C6" s="2"/>
      <c r="D6" s="2"/>
      <c r="E6" s="2"/>
      <c r="F6" s="2"/>
    </row>
    <row r="7">
      <c r="A7" s="252" t="s">
        <v>699</v>
      </c>
      <c r="B7" s="2"/>
      <c r="C7" s="253" t="s">
        <v>700</v>
      </c>
      <c r="D7" s="2"/>
      <c r="E7" s="2"/>
      <c r="F7" s="2"/>
    </row>
    <row r="8">
      <c r="A8" s="249"/>
      <c r="B8" s="2"/>
      <c r="C8" s="2"/>
      <c r="D8" s="2"/>
      <c r="E8" s="2"/>
      <c r="F8" s="2"/>
    </row>
    <row r="9">
      <c r="A9" s="251" t="s">
        <v>701</v>
      </c>
      <c r="B9" s="2"/>
      <c r="C9" s="2"/>
      <c r="D9" s="2"/>
      <c r="E9" s="2"/>
      <c r="F9" s="2"/>
    </row>
    <row r="10">
      <c r="A10" s="251" t="s">
        <v>702</v>
      </c>
      <c r="B10" s="2"/>
      <c r="C10" s="2"/>
      <c r="D10" s="2"/>
      <c r="E10" s="2"/>
      <c r="F10" s="2"/>
    </row>
    <row r="11">
      <c r="A11" s="251" t="s">
        <v>703</v>
      </c>
      <c r="B11" s="2"/>
      <c r="C11" s="2"/>
      <c r="D11" s="2"/>
      <c r="E11" s="2"/>
      <c r="F11" s="2"/>
    </row>
    <row r="12">
      <c r="A12" s="251" t="s">
        <v>704</v>
      </c>
      <c r="B12" s="2"/>
      <c r="C12" s="2"/>
      <c r="D12" s="2"/>
      <c r="E12" s="2"/>
      <c r="F12" s="2"/>
    </row>
    <row r="13">
      <c r="A13" s="249"/>
      <c r="B13" s="2"/>
      <c r="C13" s="2"/>
      <c r="D13" s="2"/>
      <c r="E13" s="2"/>
      <c r="F13" s="2"/>
    </row>
    <row r="14">
      <c r="A14" s="251" t="s">
        <v>705</v>
      </c>
      <c r="B14" s="2"/>
      <c r="C14" s="2"/>
      <c r="D14" s="2"/>
      <c r="E14" s="2"/>
      <c r="F14" s="2"/>
    </row>
    <row r="15">
      <c r="A15" s="251" t="s">
        <v>706</v>
      </c>
      <c r="B15" s="2"/>
      <c r="C15" s="2"/>
      <c r="D15" s="2"/>
      <c r="E15" s="2"/>
      <c r="F15" s="2"/>
    </row>
    <row r="16">
      <c r="A16" s="249"/>
      <c r="B16" s="2"/>
      <c r="C16" s="2"/>
      <c r="D16" s="2"/>
      <c r="E16" s="2"/>
      <c r="F16" s="2"/>
    </row>
    <row r="17">
      <c r="A17" s="251" t="s">
        <v>707</v>
      </c>
      <c r="B17" s="2"/>
      <c r="C17" s="2"/>
      <c r="D17" s="2"/>
      <c r="E17" s="2"/>
      <c r="F17" s="2"/>
    </row>
    <row r="18">
      <c r="A18" s="251" t="s">
        <v>708</v>
      </c>
      <c r="B18" s="2"/>
      <c r="C18" s="2"/>
      <c r="D18" s="2"/>
      <c r="E18" s="2"/>
      <c r="F18" s="2"/>
    </row>
    <row r="19">
      <c r="A19" s="251" t="s">
        <v>709</v>
      </c>
      <c r="B19" s="2"/>
      <c r="C19" s="2"/>
      <c r="D19" s="2"/>
      <c r="E19" s="2"/>
      <c r="F19" s="2"/>
    </row>
    <row r="20">
      <c r="A20" s="251" t="s">
        <v>710</v>
      </c>
      <c r="B20" s="2"/>
      <c r="C20" s="2"/>
      <c r="D20" s="2"/>
      <c r="E20" s="2"/>
      <c r="F20" s="2"/>
    </row>
    <row r="21" ht="15.75" customHeight="1">
      <c r="A21" s="251" t="s">
        <v>711</v>
      </c>
      <c r="B21" s="2"/>
      <c r="C21" s="2"/>
      <c r="D21" s="2"/>
      <c r="E21" s="2"/>
      <c r="F21" s="2"/>
    </row>
    <row r="22" ht="15.75" customHeight="1">
      <c r="A22" s="249"/>
      <c r="B22" s="2"/>
      <c r="C22" s="2"/>
      <c r="D22" s="2"/>
      <c r="E22" s="2"/>
      <c r="F22" s="2"/>
    </row>
    <row r="23" ht="15.75" customHeight="1">
      <c r="A23" s="251" t="s">
        <v>712</v>
      </c>
      <c r="B23" s="2"/>
      <c r="C23" s="2"/>
      <c r="D23" s="2"/>
      <c r="E23" s="2"/>
      <c r="F23" s="2"/>
    </row>
    <row r="24" ht="15.75" customHeight="1">
      <c r="A24" s="252" t="s">
        <v>713</v>
      </c>
      <c r="B24" s="2"/>
      <c r="C24" s="2"/>
      <c r="D24" s="2"/>
      <c r="E24" s="2"/>
      <c r="F24" s="2"/>
    </row>
    <row r="25" ht="15.75" customHeight="1">
      <c r="A25" s="251" t="s">
        <v>714</v>
      </c>
      <c r="B25" s="2"/>
      <c r="C25" s="2"/>
      <c r="D25" s="2"/>
      <c r="E25" s="2"/>
      <c r="F25" s="2"/>
    </row>
    <row r="26" ht="15.75" customHeight="1">
      <c r="A26" s="251" t="s">
        <v>715</v>
      </c>
      <c r="B26" s="2"/>
      <c r="C26" s="2"/>
      <c r="D26" s="2"/>
      <c r="E26" s="2"/>
      <c r="F26" s="2"/>
    </row>
    <row r="27" ht="15.75" customHeight="1">
      <c r="A27" s="251" t="s">
        <v>716</v>
      </c>
      <c r="B27" s="2"/>
      <c r="C27" s="2"/>
      <c r="D27" s="2"/>
      <c r="E27" s="2"/>
      <c r="F27" s="2"/>
    </row>
    <row r="28" ht="15.75" customHeight="1">
      <c r="A28" s="251" t="s">
        <v>717</v>
      </c>
      <c r="B28" s="2"/>
      <c r="C28" s="2"/>
      <c r="D28" s="2"/>
      <c r="E28" s="2"/>
      <c r="F28" s="2"/>
    </row>
    <row r="29" ht="15.75" customHeight="1">
      <c r="A29" s="251" t="s">
        <v>718</v>
      </c>
      <c r="B29" s="2"/>
      <c r="C29" s="2"/>
      <c r="D29" s="2"/>
      <c r="E29" s="2"/>
      <c r="F29" s="2"/>
    </row>
    <row r="30" ht="15.75" customHeight="1">
      <c r="A30" s="251" t="s">
        <v>719</v>
      </c>
      <c r="B30" s="2"/>
      <c r="C30" s="2"/>
      <c r="D30" s="2"/>
      <c r="E30" s="2"/>
      <c r="F30" s="2"/>
    </row>
    <row r="31" ht="15.75" customHeight="1">
      <c r="A31" s="249"/>
      <c r="B31" s="2"/>
      <c r="C31" s="2"/>
      <c r="D31" s="2"/>
      <c r="E31" s="2"/>
      <c r="F31" s="2"/>
    </row>
    <row r="32" ht="15.75" customHeight="1">
      <c r="A32" s="251" t="s">
        <v>720</v>
      </c>
      <c r="B32" s="2"/>
      <c r="C32" s="2"/>
      <c r="D32" s="2"/>
      <c r="E32" s="2"/>
      <c r="F32" s="2"/>
    </row>
    <row r="33" ht="15.75" customHeight="1">
      <c r="A33" s="251" t="s">
        <v>721</v>
      </c>
      <c r="B33" s="2"/>
      <c r="C33" s="2"/>
      <c r="D33" s="2"/>
      <c r="E33" s="2"/>
      <c r="F33" s="2"/>
    </row>
    <row r="34" ht="15.75" customHeight="1">
      <c r="A34" s="2"/>
      <c r="B34" s="2"/>
      <c r="C34" s="2"/>
      <c r="D34" s="2"/>
      <c r="E34" s="2"/>
      <c r="F34" s="2"/>
    </row>
    <row r="35" ht="15.75" customHeight="1">
      <c r="A35" s="2"/>
      <c r="B35" s="2"/>
      <c r="C35" s="2"/>
      <c r="D35" s="2"/>
      <c r="E35" s="2"/>
      <c r="F35" s="2"/>
    </row>
    <row r="36" ht="15.75" customHeight="1">
      <c r="A36" s="2"/>
      <c r="B36" s="2"/>
      <c r="C36" s="2"/>
      <c r="D36" s="2"/>
      <c r="E36" s="2"/>
      <c r="F36" s="2"/>
    </row>
    <row r="37" ht="15.75" customHeight="1">
      <c r="A37" s="2"/>
      <c r="B37" s="2"/>
      <c r="C37" s="2"/>
      <c r="D37" s="2"/>
      <c r="E37" s="2"/>
      <c r="F37" s="2"/>
    </row>
    <row r="38" ht="15.75" customHeight="1">
      <c r="A38" s="2"/>
      <c r="B38" s="2"/>
      <c r="C38" s="2"/>
      <c r="D38" s="2"/>
      <c r="E38" s="2"/>
      <c r="F38" s="2"/>
    </row>
    <row r="39" ht="15.75" customHeight="1">
      <c r="A39" s="2"/>
      <c r="B39" s="2"/>
      <c r="C39" s="2"/>
      <c r="D39" s="2"/>
      <c r="E39" s="2"/>
      <c r="F39" s="2"/>
    </row>
    <row r="40" ht="15.75" customHeight="1">
      <c r="A40" s="2"/>
      <c r="B40" s="2"/>
      <c r="C40" s="2"/>
      <c r="D40" s="2"/>
      <c r="E40" s="2"/>
      <c r="F40" s="2"/>
    </row>
    <row r="41" ht="15.75" customHeight="1">
      <c r="A41" s="2"/>
      <c r="B41" s="2"/>
      <c r="C41" s="2"/>
      <c r="D41" s="2"/>
      <c r="E41" s="2"/>
      <c r="F41" s="2"/>
    </row>
    <row r="42" ht="15.75" customHeight="1">
      <c r="A42" s="2"/>
      <c r="B42" s="2"/>
      <c r="C42" s="2"/>
      <c r="D42" s="2"/>
      <c r="E42" s="2"/>
      <c r="F42" s="2"/>
    </row>
    <row r="43" ht="15.75" customHeight="1">
      <c r="A43" s="2"/>
      <c r="B43" s="2"/>
      <c r="C43" s="2"/>
      <c r="D43" s="2"/>
      <c r="E43" s="2"/>
      <c r="F43" s="2"/>
    </row>
    <row r="44" ht="15.75" customHeight="1">
      <c r="A44" s="2"/>
      <c r="B44" s="2"/>
      <c r="C44" s="2"/>
      <c r="D44" s="2"/>
      <c r="E44" s="2"/>
      <c r="F44" s="2"/>
    </row>
    <row r="45" ht="15.75" customHeight="1">
      <c r="A45" s="2"/>
      <c r="B45" s="2"/>
      <c r="C45" s="2"/>
      <c r="D45" s="2"/>
      <c r="E45" s="2"/>
      <c r="F45" s="2"/>
    </row>
    <row r="46" ht="15.75" customHeight="1">
      <c r="A46" s="2"/>
      <c r="B46" s="2"/>
      <c r="C46" s="2"/>
      <c r="D46" s="2"/>
      <c r="E46" s="2"/>
      <c r="F46" s="2"/>
    </row>
    <row r="47" ht="15.75" customHeight="1">
      <c r="A47" s="2"/>
      <c r="B47" s="2"/>
      <c r="C47" s="2"/>
      <c r="D47" s="2"/>
      <c r="E47" s="2"/>
      <c r="F47" s="2"/>
    </row>
    <row r="48" ht="15.75" customHeight="1">
      <c r="A48" s="2"/>
      <c r="B48" s="2"/>
      <c r="C48" s="2"/>
      <c r="D48" s="2"/>
      <c r="E48" s="2"/>
      <c r="F48" s="2"/>
    </row>
    <row r="49" ht="15.75" customHeight="1">
      <c r="A49" s="2"/>
      <c r="B49" s="2"/>
      <c r="C49" s="2"/>
      <c r="D49" s="2"/>
      <c r="E49" s="2"/>
      <c r="F49" s="2"/>
    </row>
    <row r="50" ht="15.75" customHeight="1">
      <c r="A50" s="2"/>
      <c r="B50" s="2"/>
      <c r="C50" s="2"/>
      <c r="D50" s="2"/>
      <c r="E50" s="2"/>
      <c r="F50" s="2"/>
    </row>
    <row r="51" ht="15.75" customHeight="1">
      <c r="A51" s="2"/>
      <c r="B51" s="2"/>
      <c r="C51" s="2"/>
      <c r="D51" s="2"/>
      <c r="E51" s="2"/>
      <c r="F51" s="2"/>
    </row>
    <row r="52" ht="15.75" customHeight="1">
      <c r="A52" s="2"/>
      <c r="B52" s="2"/>
      <c r="C52" s="2"/>
      <c r="D52" s="2"/>
      <c r="E52" s="2"/>
      <c r="F52" s="2"/>
    </row>
    <row r="53" ht="15.75" customHeight="1">
      <c r="A53" s="2"/>
      <c r="B53" s="2"/>
      <c r="C53" s="2"/>
      <c r="D53" s="2"/>
      <c r="E53" s="2"/>
      <c r="F53" s="2"/>
    </row>
    <row r="54" ht="15.75" customHeight="1">
      <c r="A54" s="2"/>
      <c r="B54" s="2"/>
      <c r="C54" s="2"/>
      <c r="D54" s="2"/>
      <c r="E54" s="2"/>
      <c r="F54" s="2"/>
    </row>
    <row r="55" ht="15.75" customHeight="1">
      <c r="A55" s="2"/>
      <c r="B55" s="2"/>
      <c r="C55" s="2"/>
      <c r="D55" s="2"/>
      <c r="E55" s="2"/>
      <c r="F55" s="2"/>
    </row>
    <row r="56" ht="15.75" customHeight="1">
      <c r="A56" s="2"/>
      <c r="B56" s="2"/>
      <c r="C56" s="2"/>
      <c r="D56" s="2"/>
      <c r="E56" s="2"/>
      <c r="F56" s="2"/>
    </row>
    <row r="57" ht="15.75" customHeight="1">
      <c r="A57" s="2"/>
      <c r="B57" s="2"/>
      <c r="C57" s="2"/>
      <c r="D57" s="2"/>
      <c r="E57" s="2"/>
      <c r="F57" s="2"/>
    </row>
    <row r="58" ht="15.75" customHeight="1">
      <c r="A58" s="2"/>
      <c r="B58" s="2"/>
      <c r="C58" s="2"/>
      <c r="D58" s="2"/>
      <c r="E58" s="2"/>
      <c r="F58" s="2"/>
    </row>
    <row r="59" ht="15.75" customHeight="1">
      <c r="A59" s="2"/>
      <c r="B59" s="2"/>
      <c r="C59" s="2"/>
      <c r="D59" s="2"/>
      <c r="E59" s="2"/>
      <c r="F59" s="2"/>
    </row>
    <row r="60" ht="15.75" customHeight="1">
      <c r="A60" s="2"/>
      <c r="B60" s="2"/>
      <c r="C60" s="2"/>
      <c r="D60" s="2"/>
      <c r="E60" s="2"/>
      <c r="F60" s="2"/>
    </row>
    <row r="61" ht="15.75" customHeight="1">
      <c r="A61" s="2"/>
      <c r="B61" s="2"/>
      <c r="C61" s="2"/>
      <c r="D61" s="2"/>
      <c r="E61" s="2"/>
      <c r="F61" s="2"/>
    </row>
    <row r="62" ht="15.75" customHeight="1">
      <c r="A62" s="2"/>
      <c r="B62" s="2"/>
      <c r="C62" s="2"/>
      <c r="D62" s="2"/>
      <c r="E62" s="2"/>
      <c r="F62" s="2"/>
    </row>
    <row r="63" ht="15.75" customHeight="1">
      <c r="A63" s="2"/>
      <c r="B63" s="2"/>
      <c r="C63" s="2"/>
      <c r="D63" s="2"/>
      <c r="E63" s="2"/>
      <c r="F63" s="2"/>
    </row>
    <row r="64" ht="15.75" customHeight="1">
      <c r="A64" s="2"/>
      <c r="B64" s="2"/>
      <c r="C64" s="2"/>
      <c r="D64" s="2"/>
      <c r="E64" s="2"/>
      <c r="F64" s="2"/>
    </row>
    <row r="65" ht="15.75" customHeight="1">
      <c r="A65" s="2"/>
      <c r="B65" s="2"/>
      <c r="C65" s="2"/>
      <c r="D65" s="2"/>
      <c r="E65" s="2"/>
      <c r="F65" s="2"/>
    </row>
    <row r="66" ht="15.75" customHeight="1">
      <c r="A66" s="2"/>
      <c r="B66" s="2"/>
      <c r="C66" s="2"/>
      <c r="D66" s="2"/>
      <c r="E66" s="2"/>
      <c r="F66" s="2"/>
    </row>
    <row r="67" ht="15.75" customHeight="1">
      <c r="A67" s="2"/>
      <c r="B67" s="2"/>
      <c r="C67" s="2"/>
      <c r="D67" s="2"/>
      <c r="E67" s="2"/>
      <c r="F67" s="2"/>
    </row>
    <row r="68" ht="15.75" customHeight="1">
      <c r="A68" s="2"/>
      <c r="B68" s="2"/>
      <c r="C68" s="2"/>
      <c r="D68" s="2"/>
      <c r="E68" s="2"/>
      <c r="F68" s="2"/>
    </row>
    <row r="69" ht="15.75" customHeight="1">
      <c r="A69" s="2"/>
      <c r="B69" s="2"/>
      <c r="C69" s="2"/>
      <c r="D69" s="2"/>
      <c r="E69" s="2"/>
      <c r="F69" s="2"/>
    </row>
    <row r="70" ht="15.75" customHeight="1">
      <c r="A70" s="2"/>
      <c r="B70" s="2"/>
      <c r="C70" s="2"/>
      <c r="D70" s="2"/>
      <c r="E70" s="2"/>
      <c r="F70" s="2"/>
    </row>
    <row r="71" ht="15.75" customHeight="1">
      <c r="A71" s="2"/>
      <c r="B71" s="2"/>
      <c r="C71" s="2"/>
      <c r="D71" s="2"/>
      <c r="E71" s="2"/>
      <c r="F71" s="2"/>
    </row>
    <row r="72" ht="15.75" customHeight="1">
      <c r="A72" s="2"/>
      <c r="B72" s="2"/>
      <c r="C72" s="2"/>
      <c r="D72" s="2"/>
      <c r="E72" s="2"/>
      <c r="F72" s="2"/>
    </row>
    <row r="73" ht="15.75" customHeight="1">
      <c r="A73" s="2"/>
      <c r="B73" s="2"/>
      <c r="C73" s="2"/>
      <c r="D73" s="2"/>
      <c r="E73" s="2"/>
      <c r="F73" s="2"/>
    </row>
    <row r="74" ht="15.75" customHeight="1">
      <c r="A74" s="2"/>
      <c r="B74" s="2"/>
      <c r="C74" s="2"/>
      <c r="D74" s="2"/>
      <c r="E74" s="2"/>
      <c r="F74" s="2"/>
    </row>
    <row r="75" ht="15.75" customHeight="1">
      <c r="A75" s="2"/>
      <c r="B75" s="2"/>
      <c r="C75" s="2"/>
      <c r="D75" s="2"/>
      <c r="E75" s="2"/>
      <c r="F75" s="2"/>
    </row>
    <row r="76" ht="15.75" customHeight="1">
      <c r="A76" s="2"/>
      <c r="B76" s="2"/>
      <c r="C76" s="2"/>
      <c r="D76" s="2"/>
      <c r="E76" s="2"/>
      <c r="F76" s="2"/>
    </row>
    <row r="77" ht="15.75" customHeight="1">
      <c r="A77" s="2"/>
      <c r="B77" s="2"/>
      <c r="C77" s="2"/>
      <c r="D77" s="2"/>
      <c r="E77" s="2"/>
      <c r="F77" s="2"/>
    </row>
    <row r="78" ht="15.75" customHeight="1">
      <c r="A78" s="2"/>
      <c r="B78" s="2"/>
      <c r="C78" s="2"/>
      <c r="D78" s="2"/>
      <c r="E78" s="2"/>
      <c r="F78" s="2"/>
    </row>
    <row r="79" ht="15.75" customHeight="1">
      <c r="A79" s="2"/>
      <c r="B79" s="2"/>
      <c r="C79" s="2"/>
      <c r="D79" s="2"/>
      <c r="E79" s="2"/>
      <c r="F79" s="2"/>
    </row>
    <row r="80" ht="15.75" customHeight="1">
      <c r="A80" s="2"/>
      <c r="B80" s="2"/>
      <c r="C80" s="2"/>
      <c r="D80" s="2"/>
      <c r="E80" s="2"/>
      <c r="F80" s="2"/>
    </row>
    <row r="81" ht="15.75" customHeight="1">
      <c r="A81" s="2"/>
      <c r="B81" s="2"/>
      <c r="C81" s="2"/>
      <c r="D81" s="2"/>
      <c r="E81" s="2"/>
      <c r="F81" s="2"/>
    </row>
    <row r="82" ht="15.75" customHeight="1">
      <c r="A82" s="2"/>
      <c r="B82" s="2"/>
      <c r="C82" s="2"/>
      <c r="D82" s="2"/>
      <c r="E82" s="2"/>
      <c r="F82" s="2"/>
    </row>
    <row r="83" ht="15.75" customHeight="1">
      <c r="A83" s="2"/>
      <c r="B83" s="2"/>
      <c r="C83" s="2"/>
      <c r="D83" s="2"/>
      <c r="E83" s="2"/>
      <c r="F83" s="2"/>
    </row>
    <row r="84" ht="15.75" customHeight="1">
      <c r="A84" s="2"/>
      <c r="B84" s="2"/>
      <c r="C84" s="2"/>
      <c r="D84" s="2"/>
      <c r="E84" s="2"/>
      <c r="F84" s="2"/>
    </row>
    <row r="85" ht="15.75" customHeight="1">
      <c r="A85" s="2"/>
      <c r="B85" s="2"/>
      <c r="C85" s="2"/>
      <c r="D85" s="2"/>
      <c r="E85" s="2"/>
      <c r="F85" s="2"/>
    </row>
    <row r="86" ht="15.75" customHeight="1">
      <c r="A86" s="2"/>
      <c r="B86" s="2"/>
      <c r="C86" s="2"/>
      <c r="D86" s="2"/>
      <c r="E86" s="2"/>
      <c r="F86" s="2"/>
    </row>
    <row r="87" ht="15.75" customHeight="1">
      <c r="A87" s="2"/>
      <c r="B87" s="2"/>
      <c r="C87" s="2"/>
      <c r="D87" s="2"/>
      <c r="E87" s="2"/>
      <c r="F87" s="2"/>
    </row>
    <row r="88" ht="15.75" customHeight="1">
      <c r="A88" s="2"/>
      <c r="B88" s="2"/>
      <c r="C88" s="2"/>
      <c r="D88" s="2"/>
      <c r="E88" s="2"/>
      <c r="F88" s="2"/>
    </row>
    <row r="89" ht="15.75" customHeight="1">
      <c r="A89" s="2"/>
      <c r="B89" s="2"/>
      <c r="C89" s="2"/>
      <c r="D89" s="2"/>
      <c r="E89" s="2"/>
      <c r="F89" s="2"/>
    </row>
    <row r="90" ht="15.75" customHeight="1">
      <c r="A90" s="2"/>
      <c r="B90" s="2"/>
      <c r="C90" s="2"/>
      <c r="D90" s="2"/>
      <c r="E90" s="2"/>
      <c r="F90" s="2"/>
    </row>
    <row r="91" ht="15.75" customHeight="1">
      <c r="A91" s="2"/>
      <c r="B91" s="2"/>
      <c r="C91" s="2"/>
      <c r="D91" s="2"/>
      <c r="E91" s="2"/>
      <c r="F91" s="2"/>
    </row>
    <row r="92" ht="15.75" customHeight="1">
      <c r="A92" s="2"/>
      <c r="B92" s="2"/>
      <c r="C92" s="2"/>
      <c r="D92" s="2"/>
      <c r="E92" s="2"/>
      <c r="F92" s="2"/>
    </row>
    <row r="93" ht="15.75" customHeight="1">
      <c r="A93" s="2"/>
      <c r="B93" s="2"/>
      <c r="C93" s="2"/>
      <c r="D93" s="2"/>
      <c r="E93" s="2"/>
      <c r="F93" s="2"/>
    </row>
    <row r="94" ht="15.75" customHeight="1">
      <c r="A94" s="2"/>
      <c r="B94" s="2"/>
      <c r="C94" s="2"/>
      <c r="D94" s="2"/>
      <c r="E94" s="2"/>
      <c r="F94" s="2"/>
    </row>
    <row r="95" ht="15.75" customHeight="1">
      <c r="A95" s="2"/>
      <c r="B95" s="2"/>
      <c r="C95" s="2"/>
      <c r="D95" s="2"/>
      <c r="E95" s="2"/>
      <c r="F95" s="2"/>
    </row>
    <row r="96" ht="15.75" customHeight="1">
      <c r="A96" s="2"/>
      <c r="B96" s="2"/>
      <c r="C96" s="2"/>
      <c r="D96" s="2"/>
      <c r="E96" s="2"/>
      <c r="F96" s="2"/>
    </row>
    <row r="97" ht="15.75" customHeight="1">
      <c r="A97" s="2"/>
      <c r="B97" s="2"/>
      <c r="C97" s="2"/>
      <c r="D97" s="2"/>
      <c r="E97" s="2"/>
      <c r="F97" s="2"/>
    </row>
    <row r="98" ht="15.75" customHeight="1">
      <c r="A98" s="2"/>
      <c r="B98" s="2"/>
      <c r="C98" s="2"/>
      <c r="D98" s="2"/>
      <c r="E98" s="2"/>
      <c r="F98" s="2"/>
    </row>
    <row r="99" ht="15.75" customHeight="1">
      <c r="A99" s="2"/>
      <c r="B99" s="2"/>
      <c r="C99" s="2"/>
      <c r="D99" s="2"/>
      <c r="E99" s="2"/>
      <c r="F99" s="2"/>
    </row>
    <row r="100" ht="15.75" customHeight="1">
      <c r="A100" s="2"/>
      <c r="B100" s="2"/>
      <c r="C100" s="2"/>
      <c r="D100" s="2"/>
      <c r="E100" s="2"/>
      <c r="F100" s="2"/>
    </row>
    <row r="101" ht="15.75" customHeight="1">
      <c r="A101" s="2"/>
      <c r="B101" s="2"/>
      <c r="C101" s="2"/>
      <c r="D101" s="2"/>
      <c r="E101" s="2"/>
      <c r="F101" s="2"/>
    </row>
    <row r="102" ht="15.75" customHeight="1">
      <c r="A102" s="2"/>
      <c r="B102" s="2"/>
      <c r="C102" s="2"/>
      <c r="D102" s="2"/>
      <c r="E102" s="2"/>
      <c r="F102" s="2"/>
    </row>
    <row r="103" ht="15.75" customHeight="1">
      <c r="A103" s="2"/>
      <c r="B103" s="2"/>
      <c r="C103" s="2"/>
      <c r="D103" s="2"/>
      <c r="E103" s="2"/>
      <c r="F103" s="2"/>
    </row>
    <row r="104" ht="15.75" customHeight="1">
      <c r="A104" s="2"/>
      <c r="B104" s="2"/>
      <c r="C104" s="2"/>
      <c r="D104" s="2"/>
      <c r="E104" s="2"/>
      <c r="F104" s="2"/>
    </row>
    <row r="105" ht="15.75" customHeight="1">
      <c r="A105" s="2"/>
      <c r="B105" s="2"/>
      <c r="C105" s="2"/>
      <c r="D105" s="2"/>
      <c r="E105" s="2"/>
      <c r="F105" s="2"/>
    </row>
    <row r="106" ht="15.75" customHeight="1">
      <c r="A106" s="2"/>
      <c r="B106" s="2"/>
      <c r="C106" s="2"/>
      <c r="D106" s="2"/>
      <c r="E106" s="2"/>
      <c r="F106" s="2"/>
    </row>
    <row r="107" ht="15.75" customHeight="1">
      <c r="A107" s="2"/>
      <c r="B107" s="2"/>
      <c r="C107" s="2"/>
      <c r="D107" s="2"/>
      <c r="E107" s="2"/>
      <c r="F107" s="2"/>
    </row>
    <row r="108" ht="15.75" customHeight="1">
      <c r="A108" s="2"/>
      <c r="B108" s="2"/>
      <c r="C108" s="2"/>
      <c r="D108" s="2"/>
      <c r="E108" s="2"/>
      <c r="F108" s="2"/>
    </row>
    <row r="109" ht="15.75" customHeight="1">
      <c r="A109" s="2"/>
      <c r="B109" s="2"/>
      <c r="C109" s="2"/>
      <c r="D109" s="2"/>
      <c r="E109" s="2"/>
      <c r="F109" s="2"/>
    </row>
    <row r="110" ht="15.75" customHeight="1">
      <c r="A110" s="2"/>
      <c r="B110" s="2"/>
      <c r="C110" s="2"/>
      <c r="D110" s="2"/>
      <c r="E110" s="2"/>
      <c r="F110" s="2"/>
    </row>
    <row r="111" ht="15.75" customHeight="1">
      <c r="A111" s="2"/>
      <c r="B111" s="2"/>
      <c r="C111" s="2"/>
      <c r="D111" s="2"/>
      <c r="E111" s="2"/>
      <c r="F111" s="2"/>
    </row>
    <row r="112" ht="15.75" customHeight="1">
      <c r="A112" s="2"/>
      <c r="B112" s="2"/>
      <c r="C112" s="2"/>
      <c r="D112" s="2"/>
      <c r="E112" s="2"/>
      <c r="F112" s="2"/>
    </row>
    <row r="113" ht="15.75" customHeight="1">
      <c r="A113" s="2"/>
      <c r="B113" s="2"/>
      <c r="C113" s="2"/>
      <c r="D113" s="2"/>
      <c r="E113" s="2"/>
      <c r="F113" s="2"/>
    </row>
    <row r="114" ht="15.75" customHeight="1">
      <c r="A114" s="2"/>
      <c r="B114" s="2"/>
      <c r="C114" s="2"/>
      <c r="D114" s="2"/>
      <c r="E114" s="2"/>
      <c r="F114" s="2"/>
    </row>
    <row r="115" ht="15.75" customHeight="1">
      <c r="A115" s="2"/>
      <c r="B115" s="2"/>
      <c r="C115" s="2"/>
      <c r="D115" s="2"/>
      <c r="E115" s="2"/>
      <c r="F115" s="2"/>
    </row>
    <row r="116" ht="15.75" customHeight="1">
      <c r="A116" s="2"/>
      <c r="B116" s="2"/>
      <c r="C116" s="2"/>
      <c r="D116" s="2"/>
      <c r="E116" s="2"/>
      <c r="F116" s="2"/>
    </row>
    <row r="117" ht="15.75" customHeight="1">
      <c r="A117" s="2"/>
      <c r="B117" s="2"/>
      <c r="C117" s="2"/>
      <c r="D117" s="2"/>
      <c r="E117" s="2"/>
      <c r="F117" s="2"/>
    </row>
    <row r="118" ht="15.75" customHeight="1">
      <c r="A118" s="2"/>
      <c r="B118" s="2"/>
      <c r="C118" s="2"/>
      <c r="D118" s="2"/>
      <c r="E118" s="2"/>
      <c r="F118" s="2"/>
    </row>
    <row r="119" ht="15.75" customHeight="1">
      <c r="A119" s="2"/>
      <c r="B119" s="2"/>
      <c r="C119" s="2"/>
      <c r="D119" s="2"/>
      <c r="E119" s="2"/>
      <c r="F119" s="2"/>
    </row>
    <row r="120" ht="15.75" customHeight="1">
      <c r="A120" s="2"/>
      <c r="B120" s="2"/>
      <c r="C120" s="2"/>
      <c r="D120" s="2"/>
      <c r="E120" s="2"/>
      <c r="F120" s="2"/>
    </row>
    <row r="121" ht="15.75" customHeight="1">
      <c r="A121" s="2"/>
      <c r="B121" s="2"/>
      <c r="C121" s="2"/>
      <c r="D121" s="2"/>
      <c r="E121" s="2"/>
      <c r="F121" s="2"/>
    </row>
    <row r="122" ht="15.75" customHeight="1">
      <c r="A122" s="2"/>
      <c r="B122" s="2"/>
      <c r="C122" s="2"/>
      <c r="D122" s="2"/>
      <c r="E122" s="2"/>
      <c r="F122" s="2"/>
    </row>
    <row r="123" ht="15.75" customHeight="1">
      <c r="A123" s="2"/>
      <c r="B123" s="2"/>
      <c r="C123" s="2"/>
      <c r="D123" s="2"/>
      <c r="E123" s="2"/>
      <c r="F123" s="2"/>
    </row>
    <row r="124" ht="15.75" customHeight="1">
      <c r="A124" s="2"/>
      <c r="B124" s="2"/>
      <c r="C124" s="2"/>
      <c r="D124" s="2"/>
      <c r="E124" s="2"/>
      <c r="F124" s="2"/>
    </row>
    <row r="125" ht="15.75" customHeight="1">
      <c r="A125" s="2"/>
      <c r="B125" s="2"/>
      <c r="C125" s="2"/>
      <c r="D125" s="2"/>
      <c r="E125" s="2"/>
      <c r="F125" s="2"/>
    </row>
    <row r="126" ht="15.75" customHeight="1">
      <c r="A126" s="2"/>
      <c r="B126" s="2"/>
      <c r="C126" s="2"/>
      <c r="D126" s="2"/>
      <c r="E126" s="2"/>
      <c r="F126" s="2"/>
    </row>
    <row r="127" ht="15.75" customHeight="1">
      <c r="A127" s="2"/>
      <c r="B127" s="2"/>
      <c r="C127" s="2"/>
      <c r="D127" s="2"/>
      <c r="E127" s="2"/>
      <c r="F127" s="2"/>
    </row>
    <row r="128" ht="15.75" customHeight="1">
      <c r="A128" s="2"/>
      <c r="B128" s="2"/>
      <c r="C128" s="2"/>
      <c r="D128" s="2"/>
      <c r="E128" s="2"/>
      <c r="F128" s="2"/>
    </row>
    <row r="129" ht="15.75" customHeight="1">
      <c r="A129" s="2"/>
      <c r="B129" s="2"/>
      <c r="C129" s="2"/>
      <c r="D129" s="2"/>
      <c r="E129" s="2"/>
      <c r="F129" s="2"/>
    </row>
    <row r="130" ht="15.75" customHeight="1">
      <c r="A130" s="2"/>
      <c r="B130" s="2"/>
      <c r="C130" s="2"/>
      <c r="D130" s="2"/>
      <c r="E130" s="2"/>
      <c r="F130" s="2"/>
    </row>
    <row r="131" ht="15.75" customHeight="1">
      <c r="A131" s="2"/>
      <c r="B131" s="2"/>
      <c r="C131" s="2"/>
      <c r="D131" s="2"/>
      <c r="E131" s="2"/>
      <c r="F131" s="2"/>
    </row>
    <row r="132" ht="15.75" customHeight="1">
      <c r="A132" s="2"/>
      <c r="B132" s="2"/>
      <c r="C132" s="2"/>
      <c r="D132" s="2"/>
      <c r="E132" s="2"/>
      <c r="F132" s="2"/>
    </row>
    <row r="133" ht="15.75" customHeight="1">
      <c r="A133" s="2"/>
      <c r="B133" s="2"/>
      <c r="C133" s="2"/>
      <c r="D133" s="2"/>
      <c r="E133" s="2"/>
      <c r="F133" s="2"/>
    </row>
    <row r="134" ht="15.75" customHeight="1">
      <c r="A134" s="2"/>
      <c r="B134" s="2"/>
      <c r="C134" s="2"/>
      <c r="D134" s="2"/>
      <c r="E134" s="2"/>
      <c r="F134" s="2"/>
    </row>
    <row r="135" ht="15.75" customHeight="1">
      <c r="A135" s="2"/>
      <c r="B135" s="2"/>
      <c r="C135" s="2"/>
      <c r="D135" s="2"/>
      <c r="E135" s="2"/>
      <c r="F135" s="2"/>
    </row>
    <row r="136" ht="15.75" customHeight="1">
      <c r="A136" s="2"/>
      <c r="B136" s="2"/>
      <c r="C136" s="2"/>
      <c r="D136" s="2"/>
      <c r="E136" s="2"/>
      <c r="F136" s="2"/>
    </row>
    <row r="137" ht="15.75" customHeight="1">
      <c r="A137" s="2"/>
      <c r="B137" s="2"/>
      <c r="C137" s="2"/>
      <c r="D137" s="2"/>
      <c r="E137" s="2"/>
      <c r="F137" s="2"/>
    </row>
    <row r="138" ht="15.75" customHeight="1">
      <c r="A138" s="2"/>
      <c r="B138" s="2"/>
      <c r="C138" s="2"/>
      <c r="D138" s="2"/>
      <c r="E138" s="2"/>
      <c r="F138" s="2"/>
    </row>
    <row r="139" ht="15.75" customHeight="1">
      <c r="A139" s="2"/>
      <c r="B139" s="2"/>
      <c r="C139" s="2"/>
      <c r="D139" s="2"/>
      <c r="E139" s="2"/>
      <c r="F139" s="2"/>
    </row>
    <row r="140" ht="15.75" customHeight="1">
      <c r="A140" s="2"/>
      <c r="B140" s="2"/>
      <c r="C140" s="2"/>
      <c r="D140" s="2"/>
      <c r="E140" s="2"/>
      <c r="F140" s="2"/>
    </row>
    <row r="141" ht="15.75" customHeight="1">
      <c r="A141" s="2"/>
      <c r="B141" s="2"/>
      <c r="C141" s="2"/>
      <c r="D141" s="2"/>
      <c r="E141" s="2"/>
      <c r="F141" s="2"/>
    </row>
    <row r="142" ht="15.75" customHeight="1">
      <c r="A142" s="2"/>
      <c r="B142" s="2"/>
      <c r="C142" s="2"/>
      <c r="D142" s="2"/>
      <c r="E142" s="2"/>
      <c r="F142" s="2"/>
    </row>
    <row r="143" ht="15.75" customHeight="1">
      <c r="A143" s="2"/>
      <c r="B143" s="2"/>
      <c r="C143" s="2"/>
      <c r="D143" s="2"/>
      <c r="E143" s="2"/>
      <c r="F143" s="2"/>
    </row>
    <row r="144" ht="15.75" customHeight="1">
      <c r="A144" s="2"/>
      <c r="B144" s="2"/>
      <c r="C144" s="2"/>
      <c r="D144" s="2"/>
      <c r="E144" s="2"/>
      <c r="F144" s="2"/>
    </row>
    <row r="145" ht="15.75" customHeight="1">
      <c r="A145" s="2"/>
      <c r="B145" s="2"/>
      <c r="C145" s="2"/>
      <c r="D145" s="2"/>
      <c r="E145" s="2"/>
      <c r="F145" s="2"/>
    </row>
    <row r="146" ht="15.75" customHeight="1">
      <c r="A146" s="2"/>
      <c r="B146" s="2"/>
      <c r="C146" s="2"/>
      <c r="D146" s="2"/>
      <c r="E146" s="2"/>
      <c r="F146" s="2"/>
    </row>
    <row r="147" ht="15.75" customHeight="1">
      <c r="A147" s="2"/>
      <c r="B147" s="2"/>
      <c r="C147" s="2"/>
      <c r="D147" s="2"/>
      <c r="E147" s="2"/>
      <c r="F147" s="2"/>
    </row>
    <row r="148" ht="15.75" customHeight="1">
      <c r="A148" s="2"/>
      <c r="B148" s="2"/>
      <c r="C148" s="2"/>
      <c r="D148" s="2"/>
      <c r="E148" s="2"/>
      <c r="F148" s="2"/>
    </row>
    <row r="149" ht="15.75" customHeight="1">
      <c r="A149" s="2"/>
      <c r="B149" s="2"/>
      <c r="C149" s="2"/>
      <c r="D149" s="2"/>
      <c r="E149" s="2"/>
      <c r="F149" s="2"/>
    </row>
    <row r="150" ht="15.75" customHeight="1">
      <c r="A150" s="2"/>
      <c r="B150" s="2"/>
      <c r="C150" s="2"/>
      <c r="D150" s="2"/>
      <c r="E150" s="2"/>
      <c r="F150" s="2"/>
    </row>
    <row r="151" ht="15.75" customHeight="1">
      <c r="A151" s="2"/>
      <c r="B151" s="2"/>
      <c r="C151" s="2"/>
      <c r="D151" s="2"/>
      <c r="E151" s="2"/>
      <c r="F151" s="2"/>
    </row>
    <row r="152" ht="15.75" customHeight="1">
      <c r="A152" s="2"/>
      <c r="B152" s="2"/>
      <c r="C152" s="2"/>
      <c r="D152" s="2"/>
      <c r="E152" s="2"/>
      <c r="F152" s="2"/>
    </row>
    <row r="153" ht="15.75" customHeight="1">
      <c r="A153" s="2"/>
      <c r="B153" s="2"/>
      <c r="C153" s="2"/>
      <c r="D153" s="2"/>
      <c r="E153" s="2"/>
      <c r="F153" s="2"/>
    </row>
    <row r="154" ht="15.75" customHeight="1">
      <c r="A154" s="2"/>
      <c r="B154" s="2"/>
      <c r="C154" s="2"/>
      <c r="D154" s="2"/>
      <c r="E154" s="2"/>
      <c r="F154" s="2"/>
    </row>
    <row r="155" ht="15.75" customHeight="1">
      <c r="A155" s="2"/>
      <c r="B155" s="2"/>
      <c r="C155" s="2"/>
      <c r="D155" s="2"/>
      <c r="E155" s="2"/>
      <c r="F155" s="2"/>
    </row>
    <row r="156" ht="15.75" customHeight="1">
      <c r="A156" s="2"/>
      <c r="B156" s="2"/>
      <c r="C156" s="2"/>
      <c r="D156" s="2"/>
      <c r="E156" s="2"/>
      <c r="F156" s="2"/>
    </row>
    <row r="157" ht="15.75" customHeight="1">
      <c r="A157" s="2"/>
      <c r="B157" s="2"/>
      <c r="C157" s="2"/>
      <c r="D157" s="2"/>
      <c r="E157" s="2"/>
      <c r="F157" s="2"/>
    </row>
    <row r="158" ht="15.75" customHeight="1">
      <c r="A158" s="2"/>
      <c r="B158" s="2"/>
      <c r="C158" s="2"/>
      <c r="D158" s="2"/>
      <c r="E158" s="2"/>
      <c r="F158" s="2"/>
    </row>
    <row r="159" ht="15.75" customHeight="1">
      <c r="A159" s="2"/>
      <c r="B159" s="2"/>
      <c r="C159" s="2"/>
      <c r="D159" s="2"/>
      <c r="E159" s="2"/>
      <c r="F159" s="2"/>
    </row>
    <row r="160" ht="15.75" customHeight="1">
      <c r="A160" s="2"/>
      <c r="B160" s="2"/>
      <c r="C160" s="2"/>
      <c r="D160" s="2"/>
      <c r="E160" s="2"/>
      <c r="F160" s="2"/>
    </row>
    <row r="161" ht="15.75" customHeight="1">
      <c r="A161" s="2"/>
      <c r="B161" s="2"/>
      <c r="C161" s="2"/>
      <c r="D161" s="2"/>
      <c r="E161" s="2"/>
      <c r="F161" s="2"/>
    </row>
    <row r="162" ht="15.75" customHeight="1">
      <c r="A162" s="2"/>
      <c r="B162" s="2"/>
      <c r="C162" s="2"/>
      <c r="D162" s="2"/>
      <c r="E162" s="2"/>
      <c r="F162" s="2"/>
    </row>
    <row r="163" ht="15.75" customHeight="1">
      <c r="A163" s="2"/>
      <c r="B163" s="2"/>
      <c r="C163" s="2"/>
      <c r="D163" s="2"/>
      <c r="E163" s="2"/>
      <c r="F163" s="2"/>
    </row>
    <row r="164" ht="15.75" customHeight="1">
      <c r="A164" s="2"/>
      <c r="B164" s="2"/>
      <c r="C164" s="2"/>
      <c r="D164" s="2"/>
      <c r="E164" s="2"/>
      <c r="F164" s="2"/>
    </row>
    <row r="165" ht="15.75" customHeight="1">
      <c r="A165" s="2"/>
      <c r="B165" s="2"/>
      <c r="C165" s="2"/>
      <c r="D165" s="2"/>
      <c r="E165" s="2"/>
      <c r="F165" s="2"/>
    </row>
    <row r="166" ht="15.75" customHeight="1">
      <c r="A166" s="2"/>
      <c r="B166" s="2"/>
      <c r="C166" s="2"/>
      <c r="D166" s="2"/>
      <c r="E166" s="2"/>
      <c r="F166" s="2"/>
    </row>
    <row r="167" ht="15.75" customHeight="1">
      <c r="A167" s="2"/>
      <c r="B167" s="2"/>
      <c r="C167" s="2"/>
      <c r="D167" s="2"/>
      <c r="E167" s="2"/>
      <c r="F167" s="2"/>
    </row>
    <row r="168" ht="15.75" customHeight="1">
      <c r="A168" s="2"/>
      <c r="B168" s="2"/>
      <c r="C168" s="2"/>
      <c r="D168" s="2"/>
      <c r="E168" s="2"/>
      <c r="F168" s="2"/>
    </row>
    <row r="169" ht="15.75" customHeight="1">
      <c r="A169" s="2"/>
      <c r="B169" s="2"/>
      <c r="C169" s="2"/>
      <c r="D169" s="2"/>
      <c r="E169" s="2"/>
      <c r="F169" s="2"/>
    </row>
    <row r="170" ht="15.75" customHeight="1">
      <c r="A170" s="2"/>
      <c r="B170" s="2"/>
      <c r="C170" s="2"/>
      <c r="D170" s="2"/>
      <c r="E170" s="2"/>
      <c r="F170" s="2"/>
    </row>
    <row r="171" ht="15.75" customHeight="1">
      <c r="A171" s="2"/>
      <c r="B171" s="2"/>
      <c r="C171" s="2"/>
      <c r="D171" s="2"/>
      <c r="E171" s="2"/>
      <c r="F171" s="2"/>
    </row>
    <row r="172" ht="15.75" customHeight="1">
      <c r="A172" s="2"/>
      <c r="B172" s="2"/>
      <c r="C172" s="2"/>
      <c r="D172" s="2"/>
      <c r="E172" s="2"/>
      <c r="F172" s="2"/>
    </row>
    <row r="173" ht="15.75" customHeight="1">
      <c r="A173" s="2"/>
      <c r="B173" s="2"/>
      <c r="C173" s="2"/>
      <c r="D173" s="2"/>
      <c r="E173" s="2"/>
      <c r="F173" s="2"/>
    </row>
    <row r="174" ht="15.75" customHeight="1">
      <c r="A174" s="2"/>
      <c r="B174" s="2"/>
      <c r="C174" s="2"/>
      <c r="D174" s="2"/>
      <c r="E174" s="2"/>
      <c r="F174" s="2"/>
    </row>
    <row r="175" ht="15.75" customHeight="1">
      <c r="A175" s="2"/>
      <c r="B175" s="2"/>
      <c r="C175" s="2"/>
      <c r="D175" s="2"/>
      <c r="E175" s="2"/>
      <c r="F175" s="2"/>
    </row>
    <row r="176" ht="15.75" customHeight="1">
      <c r="A176" s="2"/>
      <c r="B176" s="2"/>
      <c r="C176" s="2"/>
      <c r="D176" s="2"/>
      <c r="E176" s="2"/>
      <c r="F176" s="2"/>
    </row>
    <row r="177" ht="15.75" customHeight="1">
      <c r="A177" s="2"/>
      <c r="B177" s="2"/>
      <c r="C177" s="2"/>
      <c r="D177" s="2"/>
      <c r="E177" s="2"/>
      <c r="F177" s="2"/>
    </row>
    <row r="178" ht="15.75" customHeight="1">
      <c r="A178" s="2"/>
      <c r="B178" s="2"/>
      <c r="C178" s="2"/>
      <c r="D178" s="2"/>
      <c r="E178" s="2"/>
      <c r="F178" s="2"/>
    </row>
    <row r="179" ht="15.75" customHeight="1">
      <c r="A179" s="2"/>
      <c r="B179" s="2"/>
      <c r="C179" s="2"/>
      <c r="D179" s="2"/>
      <c r="E179" s="2"/>
      <c r="F179" s="2"/>
    </row>
    <row r="180" ht="15.75" customHeight="1">
      <c r="A180" s="2"/>
      <c r="B180" s="2"/>
      <c r="C180" s="2"/>
      <c r="D180" s="2"/>
      <c r="E180" s="2"/>
      <c r="F180" s="2"/>
    </row>
    <row r="181" ht="15.75" customHeight="1">
      <c r="A181" s="2"/>
      <c r="B181" s="2"/>
      <c r="C181" s="2"/>
      <c r="D181" s="2"/>
      <c r="E181" s="2"/>
      <c r="F181" s="2"/>
    </row>
    <row r="182" ht="15.75" customHeight="1">
      <c r="A182" s="2"/>
      <c r="B182" s="2"/>
      <c r="C182" s="2"/>
      <c r="D182" s="2"/>
      <c r="E182" s="2"/>
      <c r="F182" s="2"/>
    </row>
    <row r="183" ht="15.75" customHeight="1">
      <c r="A183" s="2"/>
      <c r="B183" s="2"/>
      <c r="C183" s="2"/>
      <c r="D183" s="2"/>
      <c r="E183" s="2"/>
      <c r="F183" s="2"/>
    </row>
    <row r="184" ht="15.75" customHeight="1">
      <c r="A184" s="2"/>
      <c r="B184" s="2"/>
      <c r="C184" s="2"/>
      <c r="D184" s="2"/>
      <c r="E184" s="2"/>
      <c r="F184" s="2"/>
    </row>
    <row r="185" ht="15.75" customHeight="1">
      <c r="A185" s="2"/>
      <c r="B185" s="2"/>
      <c r="C185" s="2"/>
      <c r="D185" s="2"/>
      <c r="E185" s="2"/>
      <c r="F185" s="2"/>
    </row>
    <row r="186" ht="15.75" customHeight="1">
      <c r="A186" s="2"/>
      <c r="B186" s="2"/>
      <c r="C186" s="2"/>
      <c r="D186" s="2"/>
      <c r="E186" s="2"/>
      <c r="F186" s="2"/>
    </row>
    <row r="187" ht="15.75" customHeight="1">
      <c r="A187" s="2"/>
      <c r="B187" s="2"/>
      <c r="C187" s="2"/>
      <c r="D187" s="2"/>
      <c r="E187" s="2"/>
      <c r="F187" s="2"/>
    </row>
    <row r="188" ht="15.75" customHeight="1">
      <c r="A188" s="2"/>
      <c r="B188" s="2"/>
      <c r="C188" s="2"/>
      <c r="D188" s="2"/>
      <c r="E188" s="2"/>
      <c r="F188" s="2"/>
    </row>
    <row r="189" ht="15.75" customHeight="1">
      <c r="A189" s="2"/>
      <c r="B189" s="2"/>
      <c r="C189" s="2"/>
      <c r="D189" s="2"/>
      <c r="E189" s="2"/>
      <c r="F189" s="2"/>
    </row>
    <row r="190" ht="15.75" customHeight="1">
      <c r="A190" s="2"/>
      <c r="B190" s="2"/>
      <c r="C190" s="2"/>
      <c r="D190" s="2"/>
      <c r="E190" s="2"/>
      <c r="F190" s="2"/>
    </row>
    <row r="191" ht="15.75" customHeight="1">
      <c r="A191" s="2"/>
      <c r="B191" s="2"/>
      <c r="C191" s="2"/>
      <c r="D191" s="2"/>
      <c r="E191" s="2"/>
      <c r="F191" s="2"/>
    </row>
    <row r="192" ht="15.75" customHeight="1">
      <c r="A192" s="2"/>
      <c r="B192" s="2"/>
      <c r="C192" s="2"/>
      <c r="D192" s="2"/>
      <c r="E192" s="2"/>
      <c r="F192" s="2"/>
    </row>
    <row r="193" ht="15.75" customHeight="1">
      <c r="A193" s="2"/>
      <c r="B193" s="2"/>
      <c r="C193" s="2"/>
      <c r="D193" s="2"/>
      <c r="E193" s="2"/>
      <c r="F193" s="2"/>
    </row>
    <row r="194" ht="15.75" customHeight="1">
      <c r="A194" s="2"/>
      <c r="B194" s="2"/>
      <c r="C194" s="2"/>
      <c r="D194" s="2"/>
      <c r="E194" s="2"/>
      <c r="F194" s="2"/>
    </row>
    <row r="195" ht="15.75" customHeight="1">
      <c r="A195" s="2"/>
      <c r="B195" s="2"/>
      <c r="C195" s="2"/>
      <c r="D195" s="2"/>
      <c r="E195" s="2"/>
      <c r="F195" s="2"/>
    </row>
    <row r="196" ht="15.75" customHeight="1">
      <c r="A196" s="2"/>
      <c r="B196" s="2"/>
      <c r="C196" s="2"/>
      <c r="D196" s="2"/>
      <c r="E196" s="2"/>
      <c r="F196" s="2"/>
    </row>
    <row r="197" ht="15.75" customHeight="1">
      <c r="A197" s="2"/>
      <c r="B197" s="2"/>
      <c r="C197" s="2"/>
      <c r="D197" s="2"/>
      <c r="E197" s="2"/>
      <c r="F197" s="2"/>
    </row>
    <row r="198" ht="15.75" customHeight="1">
      <c r="A198" s="2"/>
      <c r="B198" s="2"/>
      <c r="C198" s="2"/>
      <c r="D198" s="2"/>
      <c r="E198" s="2"/>
      <c r="F198" s="2"/>
    </row>
    <row r="199" ht="15.75" customHeight="1">
      <c r="A199" s="2"/>
      <c r="B199" s="2"/>
      <c r="C199" s="2"/>
      <c r="D199" s="2"/>
      <c r="E199" s="2"/>
      <c r="F199" s="2"/>
    </row>
    <row r="200" ht="15.75" customHeight="1">
      <c r="A200" s="2"/>
      <c r="B200" s="2"/>
      <c r="C200" s="2"/>
      <c r="D200" s="2"/>
      <c r="E200" s="2"/>
      <c r="F200" s="2"/>
    </row>
    <row r="201" ht="15.75" customHeight="1">
      <c r="A201" s="2"/>
      <c r="B201" s="2"/>
      <c r="C201" s="2"/>
      <c r="D201" s="2"/>
      <c r="E201" s="2"/>
      <c r="F201" s="2"/>
    </row>
    <row r="202" ht="15.75" customHeight="1">
      <c r="A202" s="2"/>
      <c r="B202" s="2"/>
      <c r="C202" s="2"/>
      <c r="D202" s="2"/>
      <c r="E202" s="2"/>
      <c r="F202" s="2"/>
    </row>
    <row r="203" ht="15.75" customHeight="1">
      <c r="A203" s="2"/>
      <c r="B203" s="2"/>
      <c r="C203" s="2"/>
      <c r="D203" s="2"/>
      <c r="E203" s="2"/>
      <c r="F203" s="2"/>
    </row>
    <row r="204" ht="15.75" customHeight="1">
      <c r="A204" s="2"/>
      <c r="B204" s="2"/>
      <c r="C204" s="2"/>
      <c r="D204" s="2"/>
      <c r="E204" s="2"/>
      <c r="F204" s="2"/>
    </row>
    <row r="205" ht="15.75" customHeight="1">
      <c r="A205" s="2"/>
      <c r="B205" s="2"/>
      <c r="C205" s="2"/>
      <c r="D205" s="2"/>
      <c r="E205" s="2"/>
      <c r="F205" s="2"/>
    </row>
    <row r="206" ht="15.75" customHeight="1">
      <c r="A206" s="2"/>
      <c r="B206" s="2"/>
      <c r="C206" s="2"/>
      <c r="D206" s="2"/>
      <c r="E206" s="2"/>
      <c r="F206" s="2"/>
    </row>
    <row r="207" ht="15.75" customHeight="1">
      <c r="A207" s="2"/>
      <c r="B207" s="2"/>
      <c r="C207" s="2"/>
      <c r="D207" s="2"/>
      <c r="E207" s="2"/>
      <c r="F207" s="2"/>
    </row>
    <row r="208" ht="15.75" customHeight="1">
      <c r="A208" s="2"/>
      <c r="B208" s="2"/>
      <c r="C208" s="2"/>
      <c r="D208" s="2"/>
      <c r="E208" s="2"/>
      <c r="F208" s="2"/>
    </row>
    <row r="209" ht="15.75" customHeight="1">
      <c r="A209" s="2"/>
      <c r="B209" s="2"/>
      <c r="C209" s="2"/>
      <c r="D209" s="2"/>
      <c r="E209" s="2"/>
      <c r="F209" s="2"/>
    </row>
    <row r="210" ht="15.75" customHeight="1">
      <c r="A210" s="2"/>
      <c r="B210" s="2"/>
      <c r="C210" s="2"/>
      <c r="D210" s="2"/>
      <c r="E210" s="2"/>
      <c r="F210" s="2"/>
    </row>
    <row r="211" ht="15.75" customHeight="1">
      <c r="A211" s="2"/>
      <c r="B211" s="2"/>
      <c r="C211" s="2"/>
      <c r="D211" s="2"/>
      <c r="E211" s="2"/>
      <c r="F211" s="2"/>
    </row>
    <row r="212" ht="15.75" customHeight="1">
      <c r="A212" s="2"/>
      <c r="B212" s="2"/>
      <c r="C212" s="2"/>
      <c r="D212" s="2"/>
      <c r="E212" s="2"/>
      <c r="F212" s="2"/>
    </row>
    <row r="213" ht="15.75" customHeight="1">
      <c r="A213" s="2"/>
      <c r="B213" s="2"/>
      <c r="C213" s="2"/>
      <c r="D213" s="2"/>
      <c r="E213" s="2"/>
      <c r="F213" s="2"/>
    </row>
    <row r="214" ht="15.75" customHeight="1">
      <c r="A214" s="2"/>
      <c r="B214" s="2"/>
      <c r="C214" s="2"/>
      <c r="D214" s="2"/>
      <c r="E214" s="2"/>
      <c r="F214" s="2"/>
    </row>
    <row r="215" ht="15.75" customHeight="1">
      <c r="A215" s="2"/>
      <c r="B215" s="2"/>
      <c r="C215" s="2"/>
      <c r="D215" s="2"/>
      <c r="E215" s="2"/>
      <c r="F215" s="2"/>
    </row>
    <row r="216" ht="15.75" customHeight="1">
      <c r="A216" s="2"/>
      <c r="B216" s="2"/>
      <c r="C216" s="2"/>
      <c r="D216" s="2"/>
      <c r="E216" s="2"/>
      <c r="F216" s="2"/>
    </row>
    <row r="217" ht="15.75" customHeight="1">
      <c r="A217" s="2"/>
      <c r="B217" s="2"/>
      <c r="C217" s="2"/>
      <c r="D217" s="2"/>
      <c r="E217" s="2"/>
      <c r="F217" s="2"/>
    </row>
    <row r="218" ht="15.75" customHeight="1">
      <c r="A218" s="2"/>
      <c r="B218" s="2"/>
      <c r="C218" s="2"/>
      <c r="D218" s="2"/>
      <c r="E218" s="2"/>
      <c r="F218" s="2"/>
    </row>
    <row r="219" ht="15.75" customHeight="1">
      <c r="A219" s="2"/>
      <c r="B219" s="2"/>
      <c r="C219" s="2"/>
      <c r="D219" s="2"/>
      <c r="E219" s="2"/>
      <c r="F219" s="2"/>
    </row>
    <row r="220" ht="15.75" customHeight="1">
      <c r="A220" s="2"/>
      <c r="B220" s="2"/>
      <c r="C220" s="2"/>
      <c r="D220" s="2"/>
      <c r="E220" s="2"/>
      <c r="F220" s="2"/>
    </row>
    <row r="221" ht="15.75" customHeight="1">
      <c r="A221" s="2"/>
      <c r="B221" s="2"/>
      <c r="C221" s="2"/>
      <c r="D221" s="2"/>
      <c r="E221" s="2"/>
      <c r="F221" s="2"/>
    </row>
    <row r="222" ht="15.75" customHeight="1">
      <c r="A222" s="2"/>
      <c r="B222" s="2"/>
      <c r="C222" s="2"/>
      <c r="D222" s="2"/>
      <c r="E222" s="2"/>
      <c r="F222" s="2"/>
    </row>
    <row r="223" ht="15.75" customHeight="1">
      <c r="A223" s="2"/>
      <c r="B223" s="2"/>
      <c r="C223" s="2"/>
      <c r="D223" s="2"/>
      <c r="E223" s="2"/>
      <c r="F223" s="2"/>
    </row>
    <row r="224" ht="15.75" customHeight="1">
      <c r="A224" s="2"/>
      <c r="B224" s="2"/>
      <c r="C224" s="2"/>
      <c r="D224" s="2"/>
      <c r="E224" s="2"/>
      <c r="F224" s="2"/>
    </row>
    <row r="225" ht="15.75" customHeight="1">
      <c r="A225" s="2"/>
      <c r="B225" s="2"/>
      <c r="C225" s="2"/>
      <c r="D225" s="2"/>
      <c r="E225" s="2"/>
      <c r="F225" s="2"/>
    </row>
    <row r="226" ht="15.75" customHeight="1">
      <c r="A226" s="2"/>
      <c r="B226" s="2"/>
      <c r="C226" s="2"/>
      <c r="D226" s="2"/>
      <c r="E226" s="2"/>
      <c r="F226" s="2"/>
    </row>
    <row r="227" ht="15.75" customHeight="1">
      <c r="A227" s="2"/>
      <c r="B227" s="2"/>
      <c r="C227" s="2"/>
      <c r="D227" s="2"/>
      <c r="E227" s="2"/>
      <c r="F227" s="2"/>
    </row>
    <row r="228" ht="15.75" customHeight="1">
      <c r="A228" s="2"/>
      <c r="B228" s="2"/>
      <c r="C228" s="2"/>
      <c r="D228" s="2"/>
      <c r="E228" s="2"/>
      <c r="F228" s="2"/>
    </row>
    <row r="229" ht="15.75" customHeight="1">
      <c r="A229" s="2"/>
      <c r="B229" s="2"/>
      <c r="C229" s="2"/>
      <c r="D229" s="2"/>
      <c r="E229" s="2"/>
      <c r="F229" s="2"/>
    </row>
    <row r="230" ht="15.75" customHeight="1">
      <c r="A230" s="2"/>
      <c r="B230" s="2"/>
      <c r="C230" s="2"/>
      <c r="D230" s="2"/>
      <c r="E230" s="2"/>
      <c r="F230" s="2"/>
    </row>
    <row r="231" ht="15.75" customHeight="1">
      <c r="A231" s="2"/>
      <c r="B231" s="2"/>
      <c r="C231" s="2"/>
      <c r="D231" s="2"/>
      <c r="E231" s="2"/>
      <c r="F231" s="2"/>
    </row>
    <row r="232" ht="15.75" customHeight="1">
      <c r="A232" s="2"/>
      <c r="B232" s="2"/>
      <c r="C232" s="2"/>
      <c r="D232" s="2"/>
      <c r="E232" s="2"/>
      <c r="F232" s="2"/>
    </row>
    <row r="233" ht="15.75" customHeight="1">
      <c r="A233" s="2"/>
      <c r="B233" s="2"/>
      <c r="C233" s="2"/>
      <c r="D233" s="2"/>
      <c r="E233" s="2"/>
      <c r="F233" s="2"/>
    </row>
    <row r="234" ht="15.75" customHeight="1">
      <c r="A234" s="2"/>
      <c r="B234" s="2"/>
      <c r="C234" s="2"/>
      <c r="D234" s="2"/>
      <c r="E234" s="2"/>
      <c r="F234" s="2"/>
    </row>
    <row r="235" ht="15.75" customHeight="1">
      <c r="A235" s="2"/>
      <c r="B235" s="2"/>
      <c r="C235" s="2"/>
      <c r="D235" s="2"/>
      <c r="E235" s="2"/>
      <c r="F235" s="2"/>
    </row>
    <row r="236" ht="15.75" customHeight="1">
      <c r="A236" s="2"/>
      <c r="B236" s="2"/>
      <c r="C236" s="2"/>
      <c r="D236" s="2"/>
      <c r="E236" s="2"/>
      <c r="F236" s="2"/>
    </row>
    <row r="237" ht="15.75" customHeight="1">
      <c r="A237" s="2"/>
      <c r="B237" s="2"/>
      <c r="C237" s="2"/>
      <c r="D237" s="2"/>
      <c r="E237" s="2"/>
      <c r="F237" s="2"/>
    </row>
    <row r="238" ht="15.75" customHeight="1">
      <c r="A238" s="2"/>
      <c r="B238" s="2"/>
      <c r="C238" s="2"/>
      <c r="D238" s="2"/>
      <c r="E238" s="2"/>
      <c r="F238" s="2"/>
    </row>
    <row r="239" ht="15.75" customHeight="1">
      <c r="A239" s="2"/>
      <c r="B239" s="2"/>
      <c r="C239" s="2"/>
      <c r="D239" s="2"/>
      <c r="E239" s="2"/>
      <c r="F239" s="2"/>
    </row>
    <row r="240" ht="15.75" customHeight="1">
      <c r="A240" s="2"/>
      <c r="B240" s="2"/>
      <c r="C240" s="2"/>
      <c r="D240" s="2"/>
      <c r="E240" s="2"/>
      <c r="F240" s="2"/>
    </row>
    <row r="241" ht="15.75" customHeight="1">
      <c r="A241" s="2"/>
      <c r="B241" s="2"/>
      <c r="C241" s="2"/>
      <c r="D241" s="2"/>
      <c r="E241" s="2"/>
      <c r="F241" s="2"/>
    </row>
    <row r="242" ht="15.75" customHeight="1">
      <c r="A242" s="2"/>
      <c r="B242" s="2"/>
      <c r="C242" s="2"/>
      <c r="D242" s="2"/>
      <c r="E242" s="2"/>
      <c r="F242" s="2"/>
    </row>
    <row r="243" ht="15.75" customHeight="1">
      <c r="A243" s="2"/>
      <c r="B243" s="2"/>
      <c r="C243" s="2"/>
      <c r="D243" s="2"/>
      <c r="E243" s="2"/>
      <c r="F243" s="2"/>
    </row>
    <row r="244" ht="15.75" customHeight="1">
      <c r="A244" s="2"/>
      <c r="B244" s="2"/>
      <c r="C244" s="2"/>
      <c r="D244" s="2"/>
      <c r="E244" s="2"/>
      <c r="F244" s="2"/>
    </row>
    <row r="245" ht="15.75" customHeight="1">
      <c r="A245" s="2"/>
      <c r="B245" s="2"/>
      <c r="C245" s="2"/>
      <c r="D245" s="2"/>
      <c r="E245" s="2"/>
      <c r="F245" s="2"/>
    </row>
    <row r="246" ht="15.75" customHeight="1">
      <c r="A246" s="2"/>
      <c r="B246" s="2"/>
      <c r="C246" s="2"/>
      <c r="D246" s="2"/>
      <c r="E246" s="2"/>
      <c r="F246" s="2"/>
    </row>
    <row r="247" ht="15.75" customHeight="1">
      <c r="A247" s="2"/>
      <c r="B247" s="2"/>
      <c r="C247" s="2"/>
      <c r="D247" s="2"/>
      <c r="E247" s="2"/>
      <c r="F247" s="2"/>
    </row>
    <row r="248" ht="15.75" customHeight="1">
      <c r="A248" s="2"/>
      <c r="B248" s="2"/>
      <c r="C248" s="2"/>
      <c r="D248" s="2"/>
      <c r="E248" s="2"/>
      <c r="F248" s="2"/>
    </row>
    <row r="249" ht="15.75" customHeight="1">
      <c r="A249" s="2"/>
      <c r="B249" s="2"/>
      <c r="C249" s="2"/>
      <c r="D249" s="2"/>
      <c r="E249" s="2"/>
      <c r="F249" s="2"/>
    </row>
    <row r="250" ht="15.75" customHeight="1">
      <c r="A250" s="2"/>
      <c r="B250" s="2"/>
      <c r="C250" s="2"/>
      <c r="D250" s="2"/>
      <c r="E250" s="2"/>
      <c r="F250" s="2"/>
    </row>
    <row r="251" ht="15.75" customHeight="1">
      <c r="A251" s="2"/>
      <c r="B251" s="2"/>
      <c r="C251" s="2"/>
      <c r="D251" s="2"/>
      <c r="E251" s="2"/>
      <c r="F251" s="2"/>
    </row>
    <row r="252" ht="15.75" customHeight="1">
      <c r="A252" s="2"/>
      <c r="B252" s="2"/>
      <c r="C252" s="2"/>
      <c r="D252" s="2"/>
      <c r="E252" s="2"/>
      <c r="F252" s="2"/>
    </row>
    <row r="253" ht="15.75" customHeight="1">
      <c r="A253" s="2"/>
      <c r="B253" s="2"/>
      <c r="C253" s="2"/>
      <c r="D253" s="2"/>
      <c r="E253" s="2"/>
      <c r="F253" s="2"/>
    </row>
    <row r="254" ht="15.75" customHeight="1">
      <c r="A254" s="2"/>
      <c r="B254" s="2"/>
      <c r="C254" s="2"/>
      <c r="D254" s="2"/>
      <c r="E254" s="2"/>
      <c r="F254" s="2"/>
    </row>
    <row r="255" ht="15.75" customHeight="1">
      <c r="A255" s="2"/>
      <c r="B255" s="2"/>
      <c r="C255" s="2"/>
      <c r="D255" s="2"/>
      <c r="E255" s="2"/>
      <c r="F255" s="2"/>
    </row>
    <row r="256" ht="15.75" customHeight="1">
      <c r="A256" s="2"/>
      <c r="B256" s="2"/>
      <c r="C256" s="2"/>
      <c r="D256" s="2"/>
      <c r="E256" s="2"/>
      <c r="F256" s="2"/>
    </row>
    <row r="257" ht="15.75" customHeight="1">
      <c r="A257" s="2"/>
      <c r="B257" s="2"/>
      <c r="C257" s="2"/>
      <c r="D257" s="2"/>
      <c r="E257" s="2"/>
      <c r="F257" s="2"/>
    </row>
    <row r="258" ht="15.75" customHeight="1">
      <c r="A258" s="2"/>
      <c r="B258" s="2"/>
      <c r="C258" s="2"/>
      <c r="D258" s="2"/>
      <c r="E258" s="2"/>
      <c r="F258" s="2"/>
    </row>
    <row r="259" ht="15.75" customHeight="1">
      <c r="A259" s="2"/>
      <c r="B259" s="2"/>
      <c r="C259" s="2"/>
      <c r="D259" s="2"/>
      <c r="E259" s="2"/>
      <c r="F259" s="2"/>
    </row>
    <row r="260" ht="15.75" customHeight="1">
      <c r="A260" s="2"/>
      <c r="B260" s="2"/>
      <c r="C260" s="2"/>
      <c r="D260" s="2"/>
      <c r="E260" s="2"/>
      <c r="F260" s="2"/>
    </row>
    <row r="261" ht="15.75" customHeight="1">
      <c r="A261" s="2"/>
      <c r="B261" s="2"/>
      <c r="C261" s="2"/>
      <c r="D261" s="2"/>
      <c r="E261" s="2"/>
      <c r="F261" s="2"/>
    </row>
    <row r="262" ht="15.75" customHeight="1">
      <c r="A262" s="2"/>
      <c r="B262" s="2"/>
      <c r="C262" s="2"/>
      <c r="D262" s="2"/>
      <c r="E262" s="2"/>
      <c r="F262" s="2"/>
    </row>
    <row r="263" ht="15.75" customHeight="1">
      <c r="A263" s="2"/>
      <c r="B263" s="2"/>
      <c r="C263" s="2"/>
      <c r="D263" s="2"/>
      <c r="E263" s="2"/>
      <c r="F263" s="2"/>
    </row>
    <row r="264" ht="15.75" customHeight="1">
      <c r="A264" s="2"/>
      <c r="B264" s="2"/>
      <c r="C264" s="2"/>
      <c r="D264" s="2"/>
      <c r="E264" s="2"/>
      <c r="F264" s="2"/>
    </row>
    <row r="265" ht="15.75" customHeight="1">
      <c r="A265" s="2"/>
      <c r="B265" s="2"/>
      <c r="C265" s="2"/>
      <c r="D265" s="2"/>
      <c r="E265" s="2"/>
      <c r="F265" s="2"/>
    </row>
    <row r="266" ht="15.75" customHeight="1">
      <c r="A266" s="2"/>
      <c r="B266" s="2"/>
      <c r="C266" s="2"/>
      <c r="D266" s="2"/>
      <c r="E266" s="2"/>
      <c r="F266" s="2"/>
    </row>
    <row r="267" ht="15.75" customHeight="1">
      <c r="A267" s="2"/>
      <c r="B267" s="2"/>
      <c r="C267" s="2"/>
      <c r="D267" s="2"/>
      <c r="E267" s="2"/>
      <c r="F267" s="2"/>
    </row>
    <row r="268" ht="15.75" customHeight="1">
      <c r="A268" s="2"/>
      <c r="B268" s="2"/>
      <c r="C268" s="2"/>
      <c r="D268" s="2"/>
      <c r="E268" s="2"/>
      <c r="F268" s="2"/>
    </row>
    <row r="269" ht="15.75" customHeight="1">
      <c r="A269" s="2"/>
      <c r="B269" s="2"/>
      <c r="C269" s="2"/>
      <c r="D269" s="2"/>
      <c r="E269" s="2"/>
      <c r="F269" s="2"/>
    </row>
    <row r="270" ht="15.75" customHeight="1">
      <c r="A270" s="2"/>
      <c r="B270" s="2"/>
      <c r="C270" s="2"/>
      <c r="D270" s="2"/>
      <c r="E270" s="2"/>
      <c r="F270" s="2"/>
    </row>
    <row r="271" ht="15.75" customHeight="1">
      <c r="A271" s="2"/>
      <c r="B271" s="2"/>
      <c r="C271" s="2"/>
      <c r="D271" s="2"/>
      <c r="E271" s="2"/>
      <c r="F271" s="2"/>
    </row>
    <row r="272" ht="15.75" customHeight="1">
      <c r="A272" s="2"/>
      <c r="B272" s="2"/>
      <c r="C272" s="2"/>
      <c r="D272" s="2"/>
      <c r="E272" s="2"/>
      <c r="F272" s="2"/>
    </row>
    <row r="273" ht="15.75" customHeight="1">
      <c r="A273" s="2"/>
      <c r="B273" s="2"/>
      <c r="C273" s="2"/>
      <c r="D273" s="2"/>
      <c r="E273" s="2"/>
      <c r="F273" s="2"/>
    </row>
    <row r="274" ht="15.75" customHeight="1">
      <c r="A274" s="2"/>
      <c r="B274" s="2"/>
      <c r="C274" s="2"/>
      <c r="D274" s="2"/>
      <c r="E274" s="2"/>
      <c r="F274" s="2"/>
    </row>
    <row r="275" ht="15.75" customHeight="1">
      <c r="A275" s="2"/>
      <c r="B275" s="2"/>
      <c r="C275" s="2"/>
      <c r="D275" s="2"/>
      <c r="E275" s="2"/>
      <c r="F275" s="2"/>
    </row>
    <row r="276" ht="15.75" customHeight="1">
      <c r="A276" s="2"/>
      <c r="B276" s="2"/>
      <c r="C276" s="2"/>
      <c r="D276" s="2"/>
      <c r="E276" s="2"/>
      <c r="F276" s="2"/>
    </row>
    <row r="277" ht="15.75" customHeight="1">
      <c r="A277" s="2"/>
      <c r="B277" s="2"/>
      <c r="C277" s="2"/>
      <c r="D277" s="2"/>
      <c r="E277" s="2"/>
      <c r="F277" s="2"/>
    </row>
    <row r="278" ht="15.75" customHeight="1">
      <c r="A278" s="2"/>
      <c r="B278" s="2"/>
      <c r="C278" s="2"/>
      <c r="D278" s="2"/>
      <c r="E278" s="2"/>
      <c r="F278" s="2"/>
    </row>
    <row r="279" ht="15.75" customHeight="1">
      <c r="A279" s="2"/>
      <c r="B279" s="2"/>
      <c r="C279" s="2"/>
      <c r="D279" s="2"/>
      <c r="E279" s="2"/>
      <c r="F279" s="2"/>
    </row>
    <row r="280" ht="15.75" customHeight="1">
      <c r="A280" s="2"/>
      <c r="B280" s="2"/>
      <c r="C280" s="2"/>
      <c r="D280" s="2"/>
      <c r="E280" s="2"/>
      <c r="F280" s="2"/>
    </row>
    <row r="281" ht="15.75" customHeight="1">
      <c r="A281" s="2"/>
      <c r="B281" s="2"/>
      <c r="C281" s="2"/>
      <c r="D281" s="2"/>
      <c r="E281" s="2"/>
      <c r="F281" s="2"/>
    </row>
    <row r="282" ht="15.75" customHeight="1">
      <c r="A282" s="2"/>
      <c r="B282" s="2"/>
      <c r="C282" s="2"/>
      <c r="D282" s="2"/>
      <c r="E282" s="2"/>
      <c r="F282" s="2"/>
    </row>
    <row r="283" ht="15.75" customHeight="1">
      <c r="A283" s="2"/>
      <c r="B283" s="2"/>
      <c r="C283" s="2"/>
      <c r="D283" s="2"/>
      <c r="E283" s="2"/>
      <c r="F283" s="2"/>
    </row>
    <row r="284" ht="15.75" customHeight="1">
      <c r="A284" s="2"/>
      <c r="B284" s="2"/>
      <c r="C284" s="2"/>
      <c r="D284" s="2"/>
      <c r="E284" s="2"/>
      <c r="F284" s="2"/>
    </row>
    <row r="285" ht="15.75" customHeight="1">
      <c r="A285" s="2"/>
      <c r="B285" s="2"/>
      <c r="C285" s="2"/>
      <c r="D285" s="2"/>
      <c r="E285" s="2"/>
      <c r="F285" s="2"/>
    </row>
    <row r="286" ht="15.75" customHeight="1">
      <c r="A286" s="2"/>
      <c r="B286" s="2"/>
      <c r="C286" s="2"/>
      <c r="D286" s="2"/>
      <c r="E286" s="2"/>
      <c r="F286" s="2"/>
    </row>
    <row r="287" ht="15.75" customHeight="1">
      <c r="A287" s="2"/>
      <c r="B287" s="2"/>
      <c r="C287" s="2"/>
      <c r="D287" s="2"/>
      <c r="E287" s="2"/>
      <c r="F287" s="2"/>
    </row>
    <row r="288" ht="15.75" customHeight="1">
      <c r="A288" s="2"/>
      <c r="B288" s="2"/>
      <c r="C288" s="2"/>
      <c r="D288" s="2"/>
      <c r="E288" s="2"/>
      <c r="F288" s="2"/>
    </row>
    <row r="289" ht="15.75" customHeight="1">
      <c r="A289" s="2"/>
      <c r="B289" s="2"/>
      <c r="C289" s="2"/>
      <c r="D289" s="2"/>
      <c r="E289" s="2"/>
      <c r="F289" s="2"/>
    </row>
    <row r="290" ht="15.75" customHeight="1">
      <c r="A290" s="2"/>
      <c r="B290" s="2"/>
      <c r="C290" s="2"/>
      <c r="D290" s="2"/>
      <c r="E290" s="2"/>
      <c r="F290" s="2"/>
    </row>
    <row r="291" ht="15.75" customHeight="1">
      <c r="A291" s="2"/>
      <c r="B291" s="2"/>
      <c r="C291" s="2"/>
      <c r="D291" s="2"/>
      <c r="E291" s="2"/>
      <c r="F291" s="2"/>
    </row>
    <row r="292" ht="15.75" customHeight="1">
      <c r="A292" s="2"/>
      <c r="B292" s="2"/>
      <c r="C292" s="2"/>
      <c r="D292" s="2"/>
      <c r="E292" s="2"/>
      <c r="F292" s="2"/>
    </row>
    <row r="293" ht="15.75" customHeight="1">
      <c r="A293" s="2"/>
      <c r="B293" s="2"/>
      <c r="C293" s="2"/>
      <c r="D293" s="2"/>
      <c r="E293" s="2"/>
      <c r="F293" s="2"/>
    </row>
    <row r="294" ht="15.75" customHeight="1">
      <c r="A294" s="2"/>
      <c r="B294" s="2"/>
      <c r="C294" s="2"/>
      <c r="D294" s="2"/>
      <c r="E294" s="2"/>
      <c r="F294" s="2"/>
    </row>
    <row r="295" ht="15.75" customHeight="1">
      <c r="A295" s="2"/>
      <c r="B295" s="2"/>
      <c r="C295" s="2"/>
      <c r="D295" s="2"/>
      <c r="E295" s="2"/>
      <c r="F295" s="2"/>
    </row>
    <row r="296" ht="15.75" customHeight="1">
      <c r="A296" s="2"/>
      <c r="B296" s="2"/>
      <c r="C296" s="2"/>
      <c r="D296" s="2"/>
      <c r="E296" s="2"/>
      <c r="F296" s="2"/>
    </row>
    <row r="297" ht="15.75" customHeight="1">
      <c r="A297" s="2"/>
      <c r="B297" s="2"/>
      <c r="C297" s="2"/>
      <c r="D297" s="2"/>
      <c r="E297" s="2"/>
      <c r="F297" s="2"/>
    </row>
    <row r="298" ht="15.75" customHeight="1">
      <c r="A298" s="2"/>
      <c r="B298" s="2"/>
      <c r="C298" s="2"/>
      <c r="D298" s="2"/>
      <c r="E298" s="2"/>
      <c r="F298" s="2"/>
    </row>
    <row r="299" ht="15.75" customHeight="1">
      <c r="A299" s="2"/>
      <c r="B299" s="2"/>
      <c r="C299" s="2"/>
      <c r="D299" s="2"/>
      <c r="E299" s="2"/>
      <c r="F299" s="2"/>
    </row>
    <row r="300" ht="15.75" customHeight="1">
      <c r="A300" s="2"/>
      <c r="B300" s="2"/>
      <c r="C300" s="2"/>
      <c r="D300" s="2"/>
      <c r="E300" s="2"/>
      <c r="F300" s="2"/>
    </row>
    <row r="301" ht="15.75" customHeight="1">
      <c r="A301" s="2"/>
      <c r="B301" s="2"/>
      <c r="C301" s="2"/>
      <c r="D301" s="2"/>
      <c r="E301" s="2"/>
      <c r="F301" s="2"/>
    </row>
    <row r="302" ht="15.75" customHeight="1">
      <c r="A302" s="2"/>
      <c r="B302" s="2"/>
      <c r="C302" s="2"/>
      <c r="D302" s="2"/>
      <c r="E302" s="2"/>
      <c r="F302" s="2"/>
    </row>
    <row r="303" ht="15.75" customHeight="1">
      <c r="A303" s="2"/>
      <c r="B303" s="2"/>
      <c r="C303" s="2"/>
      <c r="D303" s="2"/>
      <c r="E303" s="2"/>
      <c r="F303" s="2"/>
    </row>
    <row r="304" ht="15.75" customHeight="1">
      <c r="A304" s="2"/>
      <c r="B304" s="2"/>
      <c r="C304" s="2"/>
      <c r="D304" s="2"/>
      <c r="E304" s="2"/>
      <c r="F304" s="2"/>
    </row>
    <row r="305" ht="15.75" customHeight="1">
      <c r="A305" s="2"/>
      <c r="B305" s="2"/>
      <c r="C305" s="2"/>
      <c r="D305" s="2"/>
      <c r="E305" s="2"/>
      <c r="F305" s="2"/>
    </row>
    <row r="306" ht="15.75" customHeight="1">
      <c r="A306" s="2"/>
      <c r="B306" s="2"/>
      <c r="C306" s="2"/>
      <c r="D306" s="2"/>
      <c r="E306" s="2"/>
      <c r="F306" s="2"/>
    </row>
    <row r="307" ht="15.75" customHeight="1">
      <c r="A307" s="2"/>
      <c r="B307" s="2"/>
      <c r="C307" s="2"/>
      <c r="D307" s="2"/>
      <c r="E307" s="2"/>
      <c r="F307" s="2"/>
    </row>
    <row r="308" ht="15.75" customHeight="1">
      <c r="A308" s="2"/>
      <c r="B308" s="2"/>
      <c r="C308" s="2"/>
      <c r="D308" s="2"/>
      <c r="E308" s="2"/>
      <c r="F308" s="2"/>
    </row>
    <row r="309" ht="15.75" customHeight="1">
      <c r="A309" s="2"/>
      <c r="B309" s="2"/>
      <c r="C309" s="2"/>
      <c r="D309" s="2"/>
      <c r="E309" s="2"/>
      <c r="F309" s="2"/>
    </row>
    <row r="310" ht="15.75" customHeight="1">
      <c r="A310" s="2"/>
      <c r="B310" s="2"/>
      <c r="C310" s="2"/>
      <c r="D310" s="2"/>
      <c r="E310" s="2"/>
      <c r="F310" s="2"/>
    </row>
    <row r="311" ht="15.75" customHeight="1">
      <c r="A311" s="2"/>
      <c r="B311" s="2"/>
      <c r="C311" s="2"/>
      <c r="D311" s="2"/>
      <c r="E311" s="2"/>
      <c r="F311" s="2"/>
    </row>
    <row r="312" ht="15.75" customHeight="1">
      <c r="A312" s="2"/>
      <c r="B312" s="2"/>
      <c r="C312" s="2"/>
      <c r="D312" s="2"/>
      <c r="E312" s="2"/>
      <c r="F312" s="2"/>
    </row>
    <row r="313" ht="15.75" customHeight="1">
      <c r="A313" s="2"/>
      <c r="B313" s="2"/>
      <c r="C313" s="2"/>
      <c r="D313" s="2"/>
      <c r="E313" s="2"/>
      <c r="F313" s="2"/>
    </row>
    <row r="314" ht="15.75" customHeight="1">
      <c r="A314" s="2"/>
      <c r="B314" s="2"/>
      <c r="C314" s="2"/>
      <c r="D314" s="2"/>
      <c r="E314" s="2"/>
      <c r="F314" s="2"/>
    </row>
    <row r="315" ht="15.75" customHeight="1">
      <c r="A315" s="2"/>
      <c r="B315" s="2"/>
      <c r="C315" s="2"/>
      <c r="D315" s="2"/>
      <c r="E315" s="2"/>
      <c r="F315" s="2"/>
    </row>
    <row r="316" ht="15.75" customHeight="1">
      <c r="A316" s="2"/>
      <c r="B316" s="2"/>
      <c r="C316" s="2"/>
      <c r="D316" s="2"/>
      <c r="E316" s="2"/>
      <c r="F316" s="2"/>
    </row>
    <row r="317" ht="15.75" customHeight="1">
      <c r="A317" s="2"/>
      <c r="B317" s="2"/>
      <c r="C317" s="2"/>
      <c r="D317" s="2"/>
      <c r="E317" s="2"/>
      <c r="F317" s="2"/>
    </row>
    <row r="318" ht="15.75" customHeight="1">
      <c r="A318" s="2"/>
      <c r="B318" s="2"/>
      <c r="C318" s="2"/>
      <c r="D318" s="2"/>
      <c r="E318" s="2"/>
      <c r="F318" s="2"/>
    </row>
    <row r="319" ht="15.75" customHeight="1">
      <c r="A319" s="2"/>
      <c r="B319" s="2"/>
      <c r="C319" s="2"/>
      <c r="D319" s="2"/>
      <c r="E319" s="2"/>
      <c r="F319" s="2"/>
    </row>
    <row r="320" ht="15.75" customHeight="1">
      <c r="A320" s="2"/>
      <c r="B320" s="2"/>
      <c r="C320" s="2"/>
      <c r="D320" s="2"/>
      <c r="E320" s="2"/>
      <c r="F320" s="2"/>
    </row>
    <row r="321" ht="15.75" customHeight="1">
      <c r="A321" s="2"/>
      <c r="B321" s="2"/>
      <c r="C321" s="2"/>
      <c r="D321" s="2"/>
      <c r="E321" s="2"/>
      <c r="F321" s="2"/>
    </row>
    <row r="322" ht="15.75" customHeight="1">
      <c r="A322" s="2"/>
      <c r="B322" s="2"/>
      <c r="C322" s="2"/>
      <c r="D322" s="2"/>
      <c r="E322" s="2"/>
      <c r="F322" s="2"/>
    </row>
    <row r="323" ht="15.75" customHeight="1">
      <c r="A323" s="2"/>
      <c r="B323" s="2"/>
      <c r="C323" s="2"/>
      <c r="D323" s="2"/>
      <c r="E323" s="2"/>
      <c r="F323" s="2"/>
    </row>
    <row r="324" ht="15.75" customHeight="1">
      <c r="A324" s="2"/>
      <c r="B324" s="2"/>
      <c r="C324" s="2"/>
      <c r="D324" s="2"/>
      <c r="E324" s="2"/>
      <c r="F324" s="2"/>
    </row>
    <row r="325" ht="15.75" customHeight="1">
      <c r="A325" s="2"/>
      <c r="B325" s="2"/>
      <c r="C325" s="2"/>
      <c r="D325" s="2"/>
      <c r="E325" s="2"/>
      <c r="F325" s="2"/>
    </row>
    <row r="326" ht="15.75" customHeight="1">
      <c r="A326" s="2"/>
      <c r="B326" s="2"/>
      <c r="C326" s="2"/>
      <c r="D326" s="2"/>
      <c r="E326" s="2"/>
      <c r="F326" s="2"/>
    </row>
    <row r="327" ht="15.75" customHeight="1">
      <c r="A327" s="2"/>
      <c r="B327" s="2"/>
      <c r="C327" s="2"/>
      <c r="D327" s="2"/>
      <c r="E327" s="2"/>
      <c r="F327" s="2"/>
    </row>
    <row r="328" ht="15.75" customHeight="1">
      <c r="A328" s="2"/>
      <c r="B328" s="2"/>
      <c r="C328" s="2"/>
      <c r="D328" s="2"/>
      <c r="E328" s="2"/>
      <c r="F328" s="2"/>
    </row>
    <row r="329" ht="15.75" customHeight="1">
      <c r="A329" s="2"/>
      <c r="B329" s="2"/>
      <c r="C329" s="2"/>
      <c r="D329" s="2"/>
      <c r="E329" s="2"/>
      <c r="F329" s="2"/>
    </row>
    <row r="330" ht="15.75" customHeight="1">
      <c r="A330" s="2"/>
      <c r="B330" s="2"/>
      <c r="C330" s="2"/>
      <c r="D330" s="2"/>
      <c r="E330" s="2"/>
      <c r="F330" s="2"/>
    </row>
    <row r="331" ht="15.75" customHeight="1">
      <c r="A331" s="2"/>
      <c r="B331" s="2"/>
      <c r="C331" s="2"/>
      <c r="D331" s="2"/>
      <c r="E331" s="2"/>
      <c r="F331" s="2"/>
    </row>
    <row r="332" ht="15.75" customHeight="1">
      <c r="A332" s="2"/>
      <c r="B332" s="2"/>
      <c r="C332" s="2"/>
      <c r="D332" s="2"/>
      <c r="E332" s="2"/>
      <c r="F332" s="2"/>
    </row>
    <row r="333" ht="15.75" customHeight="1">
      <c r="A333" s="2"/>
      <c r="B333" s="2"/>
      <c r="C333" s="2"/>
      <c r="D333" s="2"/>
      <c r="E333" s="2"/>
      <c r="F333" s="2"/>
    </row>
    <row r="334" ht="15.75" customHeight="1">
      <c r="A334" s="2"/>
      <c r="B334" s="2"/>
      <c r="C334" s="2"/>
      <c r="D334" s="2"/>
      <c r="E334" s="2"/>
      <c r="F334" s="2"/>
    </row>
    <row r="335" ht="15.75" customHeight="1">
      <c r="A335" s="2"/>
      <c r="B335" s="2"/>
      <c r="C335" s="2"/>
      <c r="D335" s="2"/>
      <c r="E335" s="2"/>
      <c r="F335" s="2"/>
    </row>
    <row r="336" ht="15.75" customHeight="1">
      <c r="A336" s="2"/>
      <c r="B336" s="2"/>
      <c r="C336" s="2"/>
      <c r="D336" s="2"/>
      <c r="E336" s="2"/>
      <c r="F336" s="2"/>
    </row>
    <row r="337" ht="15.75" customHeight="1">
      <c r="A337" s="2"/>
      <c r="B337" s="2"/>
      <c r="C337" s="2"/>
      <c r="D337" s="2"/>
      <c r="E337" s="2"/>
      <c r="F337" s="2"/>
    </row>
    <row r="338" ht="15.75" customHeight="1">
      <c r="A338" s="2"/>
      <c r="B338" s="2"/>
      <c r="C338" s="2"/>
      <c r="D338" s="2"/>
      <c r="E338" s="2"/>
      <c r="F338" s="2"/>
    </row>
    <row r="339" ht="15.75" customHeight="1">
      <c r="A339" s="2"/>
      <c r="B339" s="2"/>
      <c r="C339" s="2"/>
      <c r="D339" s="2"/>
      <c r="E339" s="2"/>
      <c r="F339" s="2"/>
    </row>
    <row r="340" ht="15.75" customHeight="1">
      <c r="A340" s="2"/>
      <c r="B340" s="2"/>
      <c r="C340" s="2"/>
      <c r="D340" s="2"/>
      <c r="E340" s="2"/>
      <c r="F340" s="2"/>
    </row>
    <row r="341" ht="15.75" customHeight="1">
      <c r="A341" s="2"/>
      <c r="B341" s="2"/>
      <c r="C341" s="2"/>
      <c r="D341" s="2"/>
      <c r="E341" s="2"/>
      <c r="F341" s="2"/>
    </row>
    <row r="342" ht="15.75" customHeight="1">
      <c r="A342" s="2"/>
      <c r="B342" s="2"/>
      <c r="C342" s="2"/>
      <c r="D342" s="2"/>
      <c r="E342" s="2"/>
      <c r="F342" s="2"/>
    </row>
    <row r="343" ht="15.75" customHeight="1">
      <c r="A343" s="2"/>
      <c r="B343" s="2"/>
      <c r="C343" s="2"/>
      <c r="D343" s="2"/>
      <c r="E343" s="2"/>
      <c r="F343" s="2"/>
    </row>
    <row r="344" ht="15.75" customHeight="1">
      <c r="A344" s="2"/>
      <c r="B344" s="2"/>
      <c r="C344" s="2"/>
      <c r="D344" s="2"/>
      <c r="E344" s="2"/>
      <c r="F344" s="2"/>
    </row>
    <row r="345" ht="15.75" customHeight="1">
      <c r="A345" s="2"/>
      <c r="B345" s="2"/>
      <c r="C345" s="2"/>
      <c r="D345" s="2"/>
      <c r="E345" s="2"/>
      <c r="F345" s="2"/>
    </row>
    <row r="346" ht="15.75" customHeight="1">
      <c r="A346" s="2"/>
      <c r="B346" s="2"/>
      <c r="C346" s="2"/>
      <c r="D346" s="2"/>
      <c r="E346" s="2"/>
      <c r="F346" s="2"/>
    </row>
    <row r="347" ht="15.75" customHeight="1">
      <c r="A347" s="2"/>
      <c r="B347" s="2"/>
      <c r="C347" s="2"/>
      <c r="D347" s="2"/>
      <c r="E347" s="2"/>
      <c r="F347" s="2"/>
    </row>
    <row r="348" ht="15.75" customHeight="1">
      <c r="A348" s="2"/>
      <c r="B348" s="2"/>
      <c r="C348" s="2"/>
      <c r="D348" s="2"/>
      <c r="E348" s="2"/>
      <c r="F348" s="2"/>
    </row>
    <row r="349" ht="15.75" customHeight="1">
      <c r="A349" s="2"/>
      <c r="B349" s="2"/>
      <c r="C349" s="2"/>
      <c r="D349" s="2"/>
      <c r="E349" s="2"/>
      <c r="F349" s="2"/>
    </row>
    <row r="350" ht="15.75" customHeight="1">
      <c r="A350" s="2"/>
      <c r="B350" s="2"/>
      <c r="C350" s="2"/>
      <c r="D350" s="2"/>
      <c r="E350" s="2"/>
      <c r="F350" s="2"/>
    </row>
    <row r="351" ht="15.75" customHeight="1">
      <c r="A351" s="2"/>
      <c r="B351" s="2"/>
      <c r="C351" s="2"/>
      <c r="D351" s="2"/>
      <c r="E351" s="2"/>
      <c r="F351" s="2"/>
    </row>
    <row r="352" ht="15.75" customHeight="1">
      <c r="A352" s="2"/>
      <c r="B352" s="2"/>
      <c r="C352" s="2"/>
      <c r="D352" s="2"/>
      <c r="E352" s="2"/>
      <c r="F352" s="2"/>
    </row>
    <row r="353" ht="15.75" customHeight="1">
      <c r="A353" s="2"/>
      <c r="B353" s="2"/>
      <c r="C353" s="2"/>
      <c r="D353" s="2"/>
      <c r="E353" s="2"/>
      <c r="F353" s="2"/>
    </row>
    <row r="354" ht="15.75" customHeight="1">
      <c r="A354" s="2"/>
      <c r="B354" s="2"/>
      <c r="C354" s="2"/>
      <c r="D354" s="2"/>
      <c r="E354" s="2"/>
      <c r="F354" s="2"/>
    </row>
    <row r="355" ht="15.75" customHeight="1">
      <c r="A355" s="2"/>
      <c r="B355" s="2"/>
      <c r="C355" s="2"/>
      <c r="D355" s="2"/>
      <c r="E355" s="2"/>
      <c r="F355" s="2"/>
    </row>
    <row r="356" ht="15.75" customHeight="1">
      <c r="A356" s="2"/>
      <c r="B356" s="2"/>
      <c r="C356" s="2"/>
      <c r="D356" s="2"/>
      <c r="E356" s="2"/>
      <c r="F356" s="2"/>
    </row>
    <row r="357" ht="15.75" customHeight="1">
      <c r="A357" s="2"/>
      <c r="B357" s="2"/>
      <c r="C357" s="2"/>
      <c r="D357" s="2"/>
      <c r="E357" s="2"/>
      <c r="F357" s="2"/>
    </row>
    <row r="358" ht="15.75" customHeight="1">
      <c r="A358" s="2"/>
      <c r="B358" s="2"/>
      <c r="C358" s="2"/>
      <c r="D358" s="2"/>
      <c r="E358" s="2"/>
      <c r="F358" s="2"/>
    </row>
    <row r="359" ht="15.75" customHeight="1">
      <c r="A359" s="2"/>
      <c r="B359" s="2"/>
      <c r="C359" s="2"/>
      <c r="D359" s="2"/>
      <c r="E359" s="2"/>
      <c r="F359" s="2"/>
    </row>
    <row r="360" ht="15.75" customHeight="1">
      <c r="A360" s="2"/>
      <c r="B360" s="2"/>
      <c r="C360" s="2"/>
      <c r="D360" s="2"/>
      <c r="E360" s="2"/>
      <c r="F360" s="2"/>
    </row>
    <row r="361" ht="15.75" customHeight="1">
      <c r="A361" s="2"/>
      <c r="B361" s="2"/>
      <c r="C361" s="2"/>
      <c r="D361" s="2"/>
      <c r="E361" s="2"/>
      <c r="F361" s="2"/>
    </row>
    <row r="362" ht="15.75" customHeight="1">
      <c r="A362" s="2"/>
      <c r="B362" s="2"/>
      <c r="C362" s="2"/>
      <c r="D362" s="2"/>
      <c r="E362" s="2"/>
      <c r="F362" s="2"/>
    </row>
    <row r="363" ht="15.75" customHeight="1">
      <c r="A363" s="2"/>
      <c r="B363" s="2"/>
      <c r="C363" s="2"/>
      <c r="D363" s="2"/>
      <c r="E363" s="2"/>
      <c r="F363" s="2"/>
    </row>
    <row r="364" ht="15.75" customHeight="1">
      <c r="A364" s="2"/>
      <c r="B364" s="2"/>
      <c r="C364" s="2"/>
      <c r="D364" s="2"/>
      <c r="E364" s="2"/>
      <c r="F364" s="2"/>
    </row>
    <row r="365" ht="15.75" customHeight="1">
      <c r="A365" s="2"/>
      <c r="B365" s="2"/>
      <c r="C365" s="2"/>
      <c r="D365" s="2"/>
      <c r="E365" s="2"/>
      <c r="F365" s="2"/>
    </row>
    <row r="366" ht="15.75" customHeight="1">
      <c r="A366" s="2"/>
      <c r="B366" s="2"/>
      <c r="C366" s="2"/>
      <c r="D366" s="2"/>
      <c r="E366" s="2"/>
      <c r="F366" s="2"/>
    </row>
    <row r="367" ht="15.75" customHeight="1">
      <c r="A367" s="2"/>
      <c r="B367" s="2"/>
      <c r="C367" s="2"/>
      <c r="D367" s="2"/>
      <c r="E367" s="2"/>
      <c r="F367" s="2"/>
    </row>
    <row r="368" ht="15.75" customHeight="1">
      <c r="A368" s="2"/>
      <c r="B368" s="2"/>
      <c r="C368" s="2"/>
      <c r="D368" s="2"/>
      <c r="E368" s="2"/>
      <c r="F368" s="2"/>
    </row>
    <row r="369" ht="15.75" customHeight="1">
      <c r="A369" s="2"/>
      <c r="B369" s="2"/>
      <c r="C369" s="2"/>
      <c r="D369" s="2"/>
      <c r="E369" s="2"/>
      <c r="F369" s="2"/>
    </row>
    <row r="370" ht="15.75" customHeight="1">
      <c r="A370" s="2"/>
      <c r="B370" s="2"/>
      <c r="C370" s="2"/>
      <c r="D370" s="2"/>
      <c r="E370" s="2"/>
      <c r="F370" s="2"/>
    </row>
    <row r="371" ht="15.75" customHeight="1">
      <c r="A371" s="2"/>
      <c r="B371" s="2"/>
      <c r="C371" s="2"/>
      <c r="D371" s="2"/>
      <c r="E371" s="2"/>
      <c r="F371" s="2"/>
    </row>
    <row r="372" ht="15.75" customHeight="1">
      <c r="A372" s="2"/>
      <c r="B372" s="2"/>
      <c r="C372" s="2"/>
      <c r="D372" s="2"/>
      <c r="E372" s="2"/>
      <c r="F372" s="2"/>
    </row>
    <row r="373" ht="15.75" customHeight="1">
      <c r="A373" s="2"/>
      <c r="B373" s="2"/>
      <c r="C373" s="2"/>
      <c r="D373" s="2"/>
      <c r="E373" s="2"/>
      <c r="F373" s="2"/>
    </row>
    <row r="374" ht="15.75" customHeight="1">
      <c r="A374" s="2"/>
      <c r="B374" s="2"/>
      <c r="C374" s="2"/>
      <c r="D374" s="2"/>
      <c r="E374" s="2"/>
      <c r="F374" s="2"/>
    </row>
    <row r="375" ht="15.75" customHeight="1">
      <c r="A375" s="2"/>
      <c r="B375" s="2"/>
      <c r="C375" s="2"/>
      <c r="D375" s="2"/>
      <c r="E375" s="2"/>
      <c r="F375" s="2"/>
    </row>
    <row r="376" ht="15.75" customHeight="1">
      <c r="A376" s="2"/>
      <c r="B376" s="2"/>
      <c r="C376" s="2"/>
      <c r="D376" s="2"/>
      <c r="E376" s="2"/>
      <c r="F376" s="2"/>
    </row>
    <row r="377" ht="15.75" customHeight="1">
      <c r="A377" s="2"/>
      <c r="B377" s="2"/>
      <c r="C377" s="2"/>
      <c r="D377" s="2"/>
      <c r="E377" s="2"/>
      <c r="F377" s="2"/>
    </row>
    <row r="378" ht="15.75" customHeight="1">
      <c r="A378" s="2"/>
      <c r="B378" s="2"/>
      <c r="C378" s="2"/>
      <c r="D378" s="2"/>
      <c r="E378" s="2"/>
      <c r="F378" s="2"/>
    </row>
    <row r="379" ht="15.75" customHeight="1">
      <c r="A379" s="2"/>
      <c r="B379" s="2"/>
      <c r="C379" s="2"/>
      <c r="D379" s="2"/>
      <c r="E379" s="2"/>
      <c r="F379" s="2"/>
    </row>
    <row r="380" ht="15.75" customHeight="1">
      <c r="A380" s="2"/>
      <c r="B380" s="2"/>
      <c r="C380" s="2"/>
      <c r="D380" s="2"/>
      <c r="E380" s="2"/>
      <c r="F380" s="2"/>
    </row>
    <row r="381" ht="15.75" customHeight="1">
      <c r="A381" s="2"/>
      <c r="B381" s="2"/>
      <c r="C381" s="2"/>
      <c r="D381" s="2"/>
      <c r="E381" s="2"/>
      <c r="F381" s="2"/>
    </row>
    <row r="382" ht="15.75" customHeight="1">
      <c r="A382" s="2"/>
      <c r="B382" s="2"/>
      <c r="C382" s="2"/>
      <c r="D382" s="2"/>
      <c r="E382" s="2"/>
      <c r="F382" s="2"/>
    </row>
    <row r="383" ht="15.75" customHeight="1">
      <c r="A383" s="2"/>
      <c r="B383" s="2"/>
      <c r="C383" s="2"/>
      <c r="D383" s="2"/>
      <c r="E383" s="2"/>
      <c r="F383" s="2"/>
    </row>
    <row r="384" ht="15.75" customHeight="1">
      <c r="A384" s="2"/>
      <c r="B384" s="2"/>
      <c r="C384" s="2"/>
      <c r="D384" s="2"/>
      <c r="E384" s="2"/>
      <c r="F384" s="2"/>
    </row>
    <row r="385" ht="15.75" customHeight="1">
      <c r="A385" s="2"/>
      <c r="B385" s="2"/>
      <c r="C385" s="2"/>
      <c r="D385" s="2"/>
      <c r="E385" s="2"/>
      <c r="F385" s="2"/>
    </row>
    <row r="386" ht="15.75" customHeight="1">
      <c r="A386" s="2"/>
      <c r="B386" s="2"/>
      <c r="C386" s="2"/>
      <c r="D386" s="2"/>
      <c r="E386" s="2"/>
      <c r="F386" s="2"/>
    </row>
    <row r="387" ht="15.75" customHeight="1">
      <c r="A387" s="2"/>
      <c r="B387" s="2"/>
      <c r="C387" s="2"/>
      <c r="D387" s="2"/>
      <c r="E387" s="2"/>
      <c r="F387" s="2"/>
    </row>
    <row r="388" ht="15.75" customHeight="1">
      <c r="A388" s="2"/>
      <c r="B388" s="2"/>
      <c r="C388" s="2"/>
      <c r="D388" s="2"/>
      <c r="E388" s="2"/>
      <c r="F388" s="2"/>
    </row>
    <row r="389" ht="15.75" customHeight="1">
      <c r="A389" s="2"/>
      <c r="B389" s="2"/>
      <c r="C389" s="2"/>
      <c r="D389" s="2"/>
      <c r="E389" s="2"/>
      <c r="F389" s="2"/>
    </row>
    <row r="390" ht="15.75" customHeight="1">
      <c r="A390" s="2"/>
      <c r="B390" s="2"/>
      <c r="C390" s="2"/>
      <c r="D390" s="2"/>
      <c r="E390" s="2"/>
      <c r="F390" s="2"/>
    </row>
    <row r="391" ht="15.75" customHeight="1">
      <c r="A391" s="2"/>
      <c r="B391" s="2"/>
      <c r="C391" s="2"/>
      <c r="D391" s="2"/>
      <c r="E391" s="2"/>
      <c r="F391" s="2"/>
    </row>
    <row r="392" ht="15.75" customHeight="1">
      <c r="A392" s="2"/>
      <c r="B392" s="2"/>
      <c r="C392" s="2"/>
      <c r="D392" s="2"/>
      <c r="E392" s="2"/>
      <c r="F392" s="2"/>
    </row>
    <row r="393" ht="15.75" customHeight="1">
      <c r="A393" s="2"/>
      <c r="B393" s="2"/>
      <c r="C393" s="2"/>
      <c r="D393" s="2"/>
      <c r="E393" s="2"/>
      <c r="F393" s="2"/>
    </row>
    <row r="394" ht="15.75" customHeight="1">
      <c r="A394" s="2"/>
      <c r="B394" s="2"/>
      <c r="C394" s="2"/>
      <c r="D394" s="2"/>
      <c r="E394" s="2"/>
      <c r="F394" s="2"/>
    </row>
    <row r="395" ht="15.75" customHeight="1">
      <c r="A395" s="2"/>
      <c r="B395" s="2"/>
      <c r="C395" s="2"/>
      <c r="D395" s="2"/>
      <c r="E395" s="2"/>
      <c r="F395" s="2"/>
    </row>
    <row r="396" ht="15.75" customHeight="1">
      <c r="A396" s="2"/>
      <c r="B396" s="2"/>
      <c r="C396" s="2"/>
      <c r="D396" s="2"/>
      <c r="E396" s="2"/>
      <c r="F396" s="2"/>
    </row>
    <row r="397" ht="15.75" customHeight="1">
      <c r="A397" s="2"/>
      <c r="B397" s="2"/>
      <c r="C397" s="2"/>
      <c r="D397" s="2"/>
      <c r="E397" s="2"/>
      <c r="F397" s="2"/>
    </row>
    <row r="398" ht="15.75" customHeight="1">
      <c r="A398" s="2"/>
      <c r="B398" s="2"/>
      <c r="C398" s="2"/>
      <c r="D398" s="2"/>
      <c r="E398" s="2"/>
      <c r="F398" s="2"/>
    </row>
    <row r="399" ht="15.75" customHeight="1">
      <c r="A399" s="2"/>
      <c r="B399" s="2"/>
      <c r="C399" s="2"/>
      <c r="D399" s="2"/>
      <c r="E399" s="2"/>
      <c r="F399" s="2"/>
    </row>
    <row r="400" ht="15.75" customHeight="1">
      <c r="A400" s="2"/>
      <c r="B400" s="2"/>
      <c r="C400" s="2"/>
      <c r="D400" s="2"/>
      <c r="E400" s="2"/>
      <c r="F400" s="2"/>
    </row>
    <row r="401" ht="15.75" customHeight="1">
      <c r="A401" s="2"/>
      <c r="B401" s="2"/>
      <c r="C401" s="2"/>
      <c r="D401" s="2"/>
      <c r="E401" s="2"/>
      <c r="F401" s="2"/>
    </row>
    <row r="402" ht="15.75" customHeight="1">
      <c r="A402" s="2"/>
      <c r="B402" s="2"/>
      <c r="C402" s="2"/>
      <c r="D402" s="2"/>
      <c r="E402" s="2"/>
      <c r="F402" s="2"/>
    </row>
    <row r="403" ht="15.75" customHeight="1">
      <c r="A403" s="2"/>
      <c r="B403" s="2"/>
      <c r="C403" s="2"/>
      <c r="D403" s="2"/>
      <c r="E403" s="2"/>
      <c r="F403" s="2"/>
    </row>
    <row r="404" ht="15.75" customHeight="1">
      <c r="A404" s="2"/>
      <c r="B404" s="2"/>
      <c r="C404" s="2"/>
      <c r="D404" s="2"/>
      <c r="E404" s="2"/>
      <c r="F404" s="2"/>
    </row>
    <row r="405" ht="15.75" customHeight="1">
      <c r="A405" s="2"/>
      <c r="B405" s="2"/>
      <c r="C405" s="2"/>
      <c r="D405" s="2"/>
      <c r="E405" s="2"/>
      <c r="F405" s="2"/>
    </row>
    <row r="406" ht="15.75" customHeight="1">
      <c r="A406" s="2"/>
      <c r="B406" s="2"/>
      <c r="C406" s="2"/>
      <c r="D406" s="2"/>
      <c r="E406" s="2"/>
      <c r="F406" s="2"/>
    </row>
    <row r="407" ht="15.75" customHeight="1">
      <c r="A407" s="2"/>
      <c r="B407" s="2"/>
      <c r="C407" s="2"/>
      <c r="D407" s="2"/>
      <c r="E407" s="2"/>
      <c r="F407" s="2"/>
    </row>
    <row r="408" ht="15.75" customHeight="1">
      <c r="A408" s="2"/>
      <c r="B408" s="2"/>
      <c r="C408" s="2"/>
      <c r="D408" s="2"/>
      <c r="E408" s="2"/>
      <c r="F408" s="2"/>
    </row>
    <row r="409" ht="15.75" customHeight="1">
      <c r="A409" s="2"/>
      <c r="B409" s="2"/>
      <c r="C409" s="2"/>
      <c r="D409" s="2"/>
      <c r="E409" s="2"/>
      <c r="F409" s="2"/>
    </row>
    <row r="410" ht="15.75" customHeight="1">
      <c r="A410" s="2"/>
      <c r="B410" s="2"/>
      <c r="C410" s="2"/>
      <c r="D410" s="2"/>
      <c r="E410" s="2"/>
      <c r="F410" s="2"/>
    </row>
    <row r="411" ht="15.75" customHeight="1">
      <c r="A411" s="2"/>
      <c r="B411" s="2"/>
      <c r="C411" s="2"/>
      <c r="D411" s="2"/>
      <c r="E411" s="2"/>
      <c r="F411" s="2"/>
    </row>
    <row r="412" ht="15.75" customHeight="1">
      <c r="A412" s="2"/>
      <c r="B412" s="2"/>
      <c r="C412" s="2"/>
      <c r="D412" s="2"/>
      <c r="E412" s="2"/>
      <c r="F412" s="2"/>
    </row>
    <row r="413" ht="15.75" customHeight="1">
      <c r="A413" s="2"/>
      <c r="B413" s="2"/>
      <c r="C413" s="2"/>
      <c r="D413" s="2"/>
      <c r="E413" s="2"/>
      <c r="F413" s="2"/>
    </row>
    <row r="414" ht="15.75" customHeight="1">
      <c r="A414" s="2"/>
      <c r="B414" s="2"/>
      <c r="C414" s="2"/>
      <c r="D414" s="2"/>
      <c r="E414" s="2"/>
      <c r="F414" s="2"/>
    </row>
    <row r="415" ht="15.75" customHeight="1">
      <c r="A415" s="2"/>
      <c r="B415" s="2"/>
      <c r="C415" s="2"/>
      <c r="D415" s="2"/>
      <c r="E415" s="2"/>
      <c r="F415" s="2"/>
    </row>
    <row r="416" ht="15.75" customHeight="1">
      <c r="A416" s="2"/>
      <c r="B416" s="2"/>
      <c r="C416" s="2"/>
      <c r="D416" s="2"/>
      <c r="E416" s="2"/>
      <c r="F416" s="2"/>
    </row>
    <row r="417" ht="15.75" customHeight="1">
      <c r="A417" s="2"/>
      <c r="B417" s="2"/>
      <c r="C417" s="2"/>
      <c r="D417" s="2"/>
      <c r="E417" s="2"/>
      <c r="F417" s="2"/>
    </row>
    <row r="418" ht="15.75" customHeight="1">
      <c r="A418" s="2"/>
      <c r="B418" s="2"/>
      <c r="C418" s="2"/>
      <c r="D418" s="2"/>
      <c r="E418" s="2"/>
      <c r="F418" s="2"/>
    </row>
    <row r="419" ht="15.75" customHeight="1">
      <c r="A419" s="2"/>
      <c r="B419" s="2"/>
      <c r="C419" s="2"/>
      <c r="D419" s="2"/>
      <c r="E419" s="2"/>
      <c r="F419" s="2"/>
    </row>
    <row r="420" ht="15.75" customHeight="1">
      <c r="A420" s="2"/>
      <c r="B420" s="2"/>
      <c r="C420" s="2"/>
      <c r="D420" s="2"/>
      <c r="E420" s="2"/>
      <c r="F420" s="2"/>
    </row>
    <row r="421" ht="15.75" customHeight="1">
      <c r="A421" s="2"/>
      <c r="B421" s="2"/>
      <c r="C421" s="2"/>
      <c r="D421" s="2"/>
      <c r="E421" s="2"/>
      <c r="F421" s="2"/>
    </row>
    <row r="422" ht="15.75" customHeight="1">
      <c r="A422" s="2"/>
      <c r="B422" s="2"/>
      <c r="C422" s="2"/>
      <c r="D422" s="2"/>
      <c r="E422" s="2"/>
      <c r="F422" s="2"/>
    </row>
    <row r="423" ht="15.75" customHeight="1">
      <c r="A423" s="2"/>
      <c r="B423" s="2"/>
      <c r="C423" s="2"/>
      <c r="D423" s="2"/>
      <c r="E423" s="2"/>
      <c r="F423" s="2"/>
    </row>
    <row r="424" ht="15.75" customHeight="1">
      <c r="A424" s="2"/>
      <c r="B424" s="2"/>
      <c r="C424" s="2"/>
      <c r="D424" s="2"/>
      <c r="E424" s="2"/>
      <c r="F424" s="2"/>
    </row>
    <row r="425" ht="15.75" customHeight="1">
      <c r="A425" s="2"/>
      <c r="B425" s="2"/>
      <c r="C425" s="2"/>
      <c r="D425" s="2"/>
      <c r="E425" s="2"/>
      <c r="F425" s="2"/>
    </row>
    <row r="426" ht="15.75" customHeight="1">
      <c r="A426" s="2"/>
      <c r="B426" s="2"/>
      <c r="C426" s="2"/>
      <c r="D426" s="2"/>
      <c r="E426" s="2"/>
      <c r="F426" s="2"/>
    </row>
    <row r="427" ht="15.75" customHeight="1">
      <c r="A427" s="2"/>
      <c r="B427" s="2"/>
      <c r="C427" s="2"/>
      <c r="D427" s="2"/>
      <c r="E427" s="2"/>
      <c r="F427" s="2"/>
    </row>
    <row r="428" ht="15.75" customHeight="1">
      <c r="A428" s="2"/>
      <c r="B428" s="2"/>
      <c r="C428" s="2"/>
      <c r="D428" s="2"/>
      <c r="E428" s="2"/>
      <c r="F428" s="2"/>
    </row>
    <row r="429" ht="15.75" customHeight="1">
      <c r="A429" s="2"/>
      <c r="B429" s="2"/>
      <c r="C429" s="2"/>
      <c r="D429" s="2"/>
      <c r="E429" s="2"/>
      <c r="F429" s="2"/>
    </row>
    <row r="430" ht="15.75" customHeight="1">
      <c r="A430" s="2"/>
      <c r="B430" s="2"/>
      <c r="C430" s="2"/>
      <c r="D430" s="2"/>
      <c r="E430" s="2"/>
      <c r="F430" s="2"/>
    </row>
    <row r="431" ht="15.75" customHeight="1">
      <c r="A431" s="2"/>
      <c r="B431" s="2"/>
      <c r="C431" s="2"/>
      <c r="D431" s="2"/>
      <c r="E431" s="2"/>
      <c r="F431" s="2"/>
    </row>
    <row r="432" ht="15.75" customHeight="1">
      <c r="A432" s="2"/>
      <c r="B432" s="2"/>
      <c r="C432" s="2"/>
      <c r="D432" s="2"/>
      <c r="E432" s="2"/>
      <c r="F432" s="2"/>
    </row>
    <row r="433" ht="15.75" customHeight="1">
      <c r="A433" s="2"/>
      <c r="B433" s="2"/>
      <c r="C433" s="2"/>
      <c r="D433" s="2"/>
      <c r="E433" s="2"/>
      <c r="F433" s="2"/>
    </row>
    <row r="434" ht="15.75" customHeight="1">
      <c r="A434" s="2"/>
      <c r="B434" s="2"/>
      <c r="C434" s="2"/>
      <c r="D434" s="2"/>
      <c r="E434" s="2"/>
      <c r="F434" s="2"/>
    </row>
    <row r="435" ht="15.75" customHeight="1">
      <c r="A435" s="2"/>
      <c r="B435" s="2"/>
      <c r="C435" s="2"/>
      <c r="D435" s="2"/>
      <c r="E435" s="2"/>
      <c r="F435" s="2"/>
    </row>
    <row r="436" ht="15.75" customHeight="1">
      <c r="A436" s="2"/>
      <c r="B436" s="2"/>
      <c r="C436" s="2"/>
      <c r="D436" s="2"/>
      <c r="E436" s="2"/>
      <c r="F436" s="2"/>
    </row>
    <row r="437" ht="15.75" customHeight="1">
      <c r="A437" s="2"/>
      <c r="B437" s="2"/>
      <c r="C437" s="2"/>
      <c r="D437" s="2"/>
      <c r="E437" s="2"/>
      <c r="F437" s="2"/>
    </row>
    <row r="438" ht="15.75" customHeight="1">
      <c r="A438" s="2"/>
      <c r="B438" s="2"/>
      <c r="C438" s="2"/>
      <c r="D438" s="2"/>
      <c r="E438" s="2"/>
      <c r="F438" s="2"/>
    </row>
    <row r="439" ht="15.75" customHeight="1">
      <c r="A439" s="2"/>
      <c r="B439" s="2"/>
      <c r="C439" s="2"/>
      <c r="D439" s="2"/>
      <c r="E439" s="2"/>
      <c r="F439" s="2"/>
    </row>
    <row r="440" ht="15.75" customHeight="1">
      <c r="A440" s="2"/>
      <c r="B440" s="2"/>
      <c r="C440" s="2"/>
      <c r="D440" s="2"/>
      <c r="E440" s="2"/>
      <c r="F440" s="2"/>
    </row>
    <row r="441" ht="15.75" customHeight="1">
      <c r="A441" s="2"/>
      <c r="B441" s="2"/>
      <c r="C441" s="2"/>
      <c r="D441" s="2"/>
      <c r="E441" s="2"/>
      <c r="F441" s="2"/>
    </row>
    <row r="442" ht="15.75" customHeight="1">
      <c r="A442" s="2"/>
      <c r="B442" s="2"/>
      <c r="C442" s="2"/>
      <c r="D442" s="2"/>
      <c r="E442" s="2"/>
      <c r="F442" s="2"/>
    </row>
    <row r="443" ht="15.75" customHeight="1">
      <c r="A443" s="2"/>
      <c r="B443" s="2"/>
      <c r="C443" s="2"/>
      <c r="D443" s="2"/>
      <c r="E443" s="2"/>
      <c r="F443" s="2"/>
    </row>
    <row r="444" ht="15.75" customHeight="1">
      <c r="A444" s="2"/>
      <c r="B444" s="2"/>
      <c r="C444" s="2"/>
      <c r="D444" s="2"/>
      <c r="E444" s="2"/>
      <c r="F444" s="2"/>
    </row>
    <row r="445" ht="15.75" customHeight="1">
      <c r="A445" s="2"/>
      <c r="B445" s="2"/>
      <c r="C445" s="2"/>
      <c r="D445" s="2"/>
      <c r="E445" s="2"/>
      <c r="F445" s="2"/>
    </row>
    <row r="446" ht="15.75" customHeight="1">
      <c r="A446" s="2"/>
      <c r="B446" s="2"/>
      <c r="C446" s="2"/>
      <c r="D446" s="2"/>
      <c r="E446" s="2"/>
      <c r="F446" s="2"/>
    </row>
    <row r="447" ht="15.75" customHeight="1">
      <c r="A447" s="2"/>
      <c r="B447" s="2"/>
      <c r="C447" s="2"/>
      <c r="D447" s="2"/>
      <c r="E447" s="2"/>
      <c r="F447" s="2"/>
    </row>
    <row r="448" ht="15.75" customHeight="1">
      <c r="A448" s="2"/>
      <c r="B448" s="2"/>
      <c r="C448" s="2"/>
      <c r="D448" s="2"/>
      <c r="E448" s="2"/>
      <c r="F448" s="2"/>
    </row>
    <row r="449" ht="15.75" customHeight="1">
      <c r="A449" s="2"/>
      <c r="B449" s="2"/>
      <c r="C449" s="2"/>
      <c r="D449" s="2"/>
      <c r="E449" s="2"/>
      <c r="F449" s="2"/>
    </row>
    <row r="450" ht="15.75" customHeight="1">
      <c r="A450" s="2"/>
      <c r="B450" s="2"/>
      <c r="C450" s="2"/>
      <c r="D450" s="2"/>
      <c r="E450" s="2"/>
      <c r="F450" s="2"/>
    </row>
    <row r="451" ht="15.75" customHeight="1">
      <c r="A451" s="2"/>
      <c r="B451" s="2"/>
      <c r="C451" s="2"/>
      <c r="D451" s="2"/>
      <c r="E451" s="2"/>
      <c r="F451" s="2"/>
    </row>
    <row r="452" ht="15.75" customHeight="1">
      <c r="A452" s="2"/>
      <c r="B452" s="2"/>
      <c r="C452" s="2"/>
      <c r="D452" s="2"/>
      <c r="E452" s="2"/>
      <c r="F452" s="2"/>
    </row>
    <row r="453" ht="15.75" customHeight="1">
      <c r="A453" s="2"/>
      <c r="B453" s="2"/>
      <c r="C453" s="2"/>
      <c r="D453" s="2"/>
      <c r="E453" s="2"/>
      <c r="F453" s="2"/>
    </row>
    <row r="454" ht="15.75" customHeight="1">
      <c r="A454" s="2"/>
      <c r="B454" s="2"/>
      <c r="C454" s="2"/>
      <c r="D454" s="2"/>
      <c r="E454" s="2"/>
      <c r="F454" s="2"/>
    </row>
    <row r="455" ht="15.75" customHeight="1">
      <c r="A455" s="2"/>
      <c r="B455" s="2"/>
      <c r="C455" s="2"/>
      <c r="D455" s="2"/>
      <c r="E455" s="2"/>
      <c r="F455" s="2"/>
    </row>
    <row r="456" ht="15.75" customHeight="1">
      <c r="A456" s="2"/>
      <c r="B456" s="2"/>
      <c r="C456" s="2"/>
      <c r="D456" s="2"/>
      <c r="E456" s="2"/>
      <c r="F456" s="2"/>
    </row>
    <row r="457" ht="15.75" customHeight="1">
      <c r="A457" s="2"/>
      <c r="B457" s="2"/>
      <c r="C457" s="2"/>
      <c r="D457" s="2"/>
      <c r="E457" s="2"/>
      <c r="F457" s="2"/>
    </row>
    <row r="458" ht="15.75" customHeight="1">
      <c r="A458" s="2"/>
      <c r="B458" s="2"/>
      <c r="C458" s="2"/>
      <c r="D458" s="2"/>
      <c r="E458" s="2"/>
      <c r="F458" s="2"/>
    </row>
    <row r="459" ht="15.75" customHeight="1">
      <c r="A459" s="2"/>
      <c r="B459" s="2"/>
      <c r="C459" s="2"/>
      <c r="D459" s="2"/>
      <c r="E459" s="2"/>
      <c r="F459" s="2"/>
    </row>
    <row r="460" ht="15.75" customHeight="1">
      <c r="A460" s="2"/>
      <c r="B460" s="2"/>
      <c r="C460" s="2"/>
      <c r="D460" s="2"/>
      <c r="E460" s="2"/>
      <c r="F460" s="2"/>
    </row>
    <row r="461" ht="15.75" customHeight="1">
      <c r="A461" s="2"/>
      <c r="B461" s="2"/>
      <c r="C461" s="2"/>
      <c r="D461" s="2"/>
      <c r="E461" s="2"/>
      <c r="F461" s="2"/>
    </row>
    <row r="462" ht="15.75" customHeight="1">
      <c r="A462" s="2"/>
      <c r="B462" s="2"/>
      <c r="C462" s="2"/>
      <c r="D462" s="2"/>
      <c r="E462" s="2"/>
      <c r="F462" s="2"/>
    </row>
    <row r="463" ht="15.75" customHeight="1">
      <c r="A463" s="2"/>
      <c r="B463" s="2"/>
      <c r="C463" s="2"/>
      <c r="D463" s="2"/>
      <c r="E463" s="2"/>
      <c r="F463" s="2"/>
    </row>
    <row r="464" ht="15.75" customHeight="1">
      <c r="A464" s="2"/>
      <c r="B464" s="2"/>
      <c r="C464" s="2"/>
      <c r="D464" s="2"/>
      <c r="E464" s="2"/>
      <c r="F464" s="2"/>
    </row>
    <row r="465" ht="15.75" customHeight="1">
      <c r="A465" s="2"/>
      <c r="B465" s="2"/>
      <c r="C465" s="2"/>
      <c r="D465" s="2"/>
      <c r="E465" s="2"/>
      <c r="F465" s="2"/>
    </row>
    <row r="466" ht="15.75" customHeight="1">
      <c r="A466" s="2"/>
      <c r="B466" s="2"/>
      <c r="C466" s="2"/>
      <c r="D466" s="2"/>
      <c r="E466" s="2"/>
      <c r="F466" s="2"/>
    </row>
    <row r="467" ht="15.75" customHeight="1">
      <c r="A467" s="2"/>
      <c r="B467" s="2"/>
      <c r="C467" s="2"/>
      <c r="D467" s="2"/>
      <c r="E467" s="2"/>
      <c r="F467" s="2"/>
    </row>
    <row r="468" ht="15.75" customHeight="1">
      <c r="A468" s="2"/>
      <c r="B468" s="2"/>
      <c r="C468" s="2"/>
      <c r="D468" s="2"/>
      <c r="E468" s="2"/>
      <c r="F468" s="2"/>
    </row>
    <row r="469" ht="15.75" customHeight="1">
      <c r="A469" s="2"/>
      <c r="B469" s="2"/>
      <c r="C469" s="2"/>
      <c r="D469" s="2"/>
      <c r="E469" s="2"/>
      <c r="F469" s="2"/>
    </row>
    <row r="470" ht="15.75" customHeight="1">
      <c r="A470" s="2"/>
      <c r="B470" s="2"/>
      <c r="C470" s="2"/>
      <c r="D470" s="2"/>
      <c r="E470" s="2"/>
      <c r="F470" s="2"/>
    </row>
    <row r="471" ht="15.75" customHeight="1">
      <c r="A471" s="2"/>
      <c r="B471" s="2"/>
      <c r="C471" s="2"/>
      <c r="D471" s="2"/>
      <c r="E471" s="2"/>
      <c r="F471" s="2"/>
    </row>
    <row r="472" ht="15.75" customHeight="1">
      <c r="A472" s="2"/>
      <c r="B472" s="2"/>
      <c r="C472" s="2"/>
      <c r="D472" s="2"/>
      <c r="E472" s="2"/>
      <c r="F472" s="2"/>
    </row>
    <row r="473" ht="15.75" customHeight="1">
      <c r="A473" s="2"/>
      <c r="B473" s="2"/>
      <c r="C473" s="2"/>
      <c r="D473" s="2"/>
      <c r="E473" s="2"/>
      <c r="F473" s="2"/>
    </row>
    <row r="474" ht="15.75" customHeight="1">
      <c r="A474" s="2"/>
      <c r="B474" s="2"/>
      <c r="C474" s="2"/>
      <c r="D474" s="2"/>
      <c r="E474" s="2"/>
      <c r="F474" s="2"/>
    </row>
    <row r="475" ht="15.75" customHeight="1">
      <c r="A475" s="2"/>
      <c r="B475" s="2"/>
      <c r="C475" s="2"/>
      <c r="D475" s="2"/>
      <c r="E475" s="2"/>
      <c r="F475" s="2"/>
    </row>
    <row r="476" ht="15.75" customHeight="1">
      <c r="A476" s="2"/>
      <c r="B476" s="2"/>
      <c r="C476" s="2"/>
      <c r="D476" s="2"/>
      <c r="E476" s="2"/>
      <c r="F476" s="2"/>
    </row>
    <row r="477" ht="15.75" customHeight="1">
      <c r="A477" s="2"/>
      <c r="B477" s="2"/>
      <c r="C477" s="2"/>
      <c r="D477" s="2"/>
      <c r="E477" s="2"/>
      <c r="F477" s="2"/>
    </row>
    <row r="478" ht="15.75" customHeight="1">
      <c r="A478" s="2"/>
      <c r="B478" s="2"/>
      <c r="C478" s="2"/>
      <c r="D478" s="2"/>
      <c r="E478" s="2"/>
      <c r="F478" s="2"/>
    </row>
    <row r="479" ht="15.75" customHeight="1">
      <c r="A479" s="2"/>
      <c r="B479" s="2"/>
      <c r="C479" s="2"/>
      <c r="D479" s="2"/>
      <c r="E479" s="2"/>
      <c r="F479" s="2"/>
    </row>
    <row r="480" ht="15.75" customHeight="1">
      <c r="A480" s="2"/>
      <c r="B480" s="2"/>
      <c r="C480" s="2"/>
      <c r="D480" s="2"/>
      <c r="E480" s="2"/>
      <c r="F480" s="2"/>
    </row>
    <row r="481" ht="15.75" customHeight="1">
      <c r="A481" s="2"/>
      <c r="B481" s="2"/>
      <c r="C481" s="2"/>
      <c r="D481" s="2"/>
      <c r="E481" s="2"/>
      <c r="F481" s="2"/>
    </row>
    <row r="482" ht="15.75" customHeight="1">
      <c r="A482" s="2"/>
      <c r="B482" s="2"/>
      <c r="C482" s="2"/>
      <c r="D482" s="2"/>
      <c r="E482" s="2"/>
      <c r="F482" s="2"/>
    </row>
    <row r="483" ht="15.75" customHeight="1">
      <c r="A483" s="2"/>
      <c r="B483" s="2"/>
      <c r="C483" s="2"/>
      <c r="D483" s="2"/>
      <c r="E483" s="2"/>
      <c r="F483" s="2"/>
    </row>
    <row r="484" ht="15.75" customHeight="1">
      <c r="A484" s="2"/>
      <c r="B484" s="2"/>
      <c r="C484" s="2"/>
      <c r="D484" s="2"/>
      <c r="E484" s="2"/>
      <c r="F484" s="2"/>
    </row>
    <row r="485" ht="15.75" customHeight="1">
      <c r="A485" s="2"/>
      <c r="B485" s="2"/>
      <c r="C485" s="2"/>
      <c r="D485" s="2"/>
      <c r="E485" s="2"/>
      <c r="F485" s="2"/>
    </row>
    <row r="486" ht="15.75" customHeight="1">
      <c r="A486" s="2"/>
      <c r="B486" s="2"/>
      <c r="C486" s="2"/>
      <c r="D486" s="2"/>
      <c r="E486" s="2"/>
      <c r="F486" s="2"/>
    </row>
    <row r="487" ht="15.75" customHeight="1">
      <c r="A487" s="2"/>
      <c r="B487" s="2"/>
      <c r="C487" s="2"/>
      <c r="D487" s="2"/>
      <c r="E487" s="2"/>
      <c r="F487" s="2"/>
    </row>
    <row r="488" ht="15.75" customHeight="1">
      <c r="A488" s="2"/>
      <c r="B488" s="2"/>
      <c r="C488" s="2"/>
      <c r="D488" s="2"/>
      <c r="E488" s="2"/>
      <c r="F488" s="2"/>
    </row>
    <row r="489" ht="15.75" customHeight="1">
      <c r="A489" s="2"/>
      <c r="B489" s="2"/>
      <c r="C489" s="2"/>
      <c r="D489" s="2"/>
      <c r="E489" s="2"/>
      <c r="F489" s="2"/>
    </row>
    <row r="490" ht="15.75" customHeight="1">
      <c r="A490" s="2"/>
      <c r="B490" s="2"/>
      <c r="C490" s="2"/>
      <c r="D490" s="2"/>
      <c r="E490" s="2"/>
      <c r="F490" s="2"/>
    </row>
    <row r="491" ht="15.75" customHeight="1">
      <c r="A491" s="2"/>
      <c r="B491" s="2"/>
      <c r="C491" s="2"/>
      <c r="D491" s="2"/>
      <c r="E491" s="2"/>
      <c r="F491" s="2"/>
    </row>
    <row r="492" ht="15.75" customHeight="1">
      <c r="A492" s="2"/>
      <c r="B492" s="2"/>
      <c r="C492" s="2"/>
      <c r="D492" s="2"/>
      <c r="E492" s="2"/>
      <c r="F492" s="2"/>
    </row>
    <row r="493" ht="15.75" customHeight="1">
      <c r="A493" s="2"/>
      <c r="B493" s="2"/>
      <c r="C493" s="2"/>
      <c r="D493" s="2"/>
      <c r="E493" s="2"/>
      <c r="F493" s="2"/>
    </row>
    <row r="494" ht="15.75" customHeight="1">
      <c r="A494" s="2"/>
      <c r="B494" s="2"/>
      <c r="C494" s="2"/>
      <c r="D494" s="2"/>
      <c r="E494" s="2"/>
      <c r="F494" s="2"/>
    </row>
    <row r="495" ht="15.75" customHeight="1">
      <c r="A495" s="2"/>
      <c r="B495" s="2"/>
      <c r="C495" s="2"/>
      <c r="D495" s="2"/>
      <c r="E495" s="2"/>
      <c r="F495" s="2"/>
    </row>
    <row r="496" ht="15.75" customHeight="1">
      <c r="A496" s="2"/>
      <c r="B496" s="2"/>
      <c r="C496" s="2"/>
      <c r="D496" s="2"/>
      <c r="E496" s="2"/>
      <c r="F496" s="2"/>
    </row>
    <row r="497" ht="15.75" customHeight="1">
      <c r="A497" s="2"/>
      <c r="B497" s="2"/>
      <c r="C497" s="2"/>
      <c r="D497" s="2"/>
      <c r="E497" s="2"/>
      <c r="F497" s="2"/>
    </row>
    <row r="498" ht="15.75" customHeight="1">
      <c r="A498" s="2"/>
      <c r="B498" s="2"/>
      <c r="C498" s="2"/>
      <c r="D498" s="2"/>
      <c r="E498" s="2"/>
      <c r="F498" s="2"/>
    </row>
    <row r="499" ht="15.75" customHeight="1">
      <c r="A499" s="2"/>
      <c r="B499" s="2"/>
      <c r="C499" s="2"/>
      <c r="D499" s="2"/>
      <c r="E499" s="2"/>
      <c r="F499" s="2"/>
    </row>
    <row r="500" ht="15.75" customHeight="1">
      <c r="A500" s="2"/>
      <c r="B500" s="2"/>
      <c r="C500" s="2"/>
      <c r="D500" s="2"/>
      <c r="E500" s="2"/>
      <c r="F500" s="2"/>
    </row>
    <row r="501" ht="15.75" customHeight="1">
      <c r="A501" s="2"/>
      <c r="B501" s="2"/>
      <c r="C501" s="2"/>
      <c r="D501" s="2"/>
      <c r="E501" s="2"/>
      <c r="F501" s="2"/>
    </row>
    <row r="502" ht="15.75" customHeight="1">
      <c r="A502" s="2"/>
      <c r="B502" s="2"/>
      <c r="C502" s="2"/>
      <c r="D502" s="2"/>
      <c r="E502" s="2"/>
      <c r="F502" s="2"/>
    </row>
    <row r="503" ht="15.75" customHeight="1">
      <c r="A503" s="2"/>
      <c r="B503" s="2"/>
      <c r="C503" s="2"/>
      <c r="D503" s="2"/>
      <c r="E503" s="2"/>
      <c r="F503" s="2"/>
    </row>
    <row r="504" ht="15.75" customHeight="1">
      <c r="A504" s="2"/>
      <c r="B504" s="2"/>
      <c r="C504" s="2"/>
      <c r="D504" s="2"/>
      <c r="E504" s="2"/>
      <c r="F504" s="2"/>
    </row>
    <row r="505" ht="15.75" customHeight="1">
      <c r="A505" s="2"/>
      <c r="B505" s="2"/>
      <c r="C505" s="2"/>
      <c r="D505" s="2"/>
      <c r="E505" s="2"/>
      <c r="F505" s="2"/>
    </row>
    <row r="506" ht="15.75" customHeight="1">
      <c r="A506" s="2"/>
      <c r="B506" s="2"/>
      <c r="C506" s="2"/>
      <c r="D506" s="2"/>
      <c r="E506" s="2"/>
      <c r="F506" s="2"/>
    </row>
    <row r="507" ht="15.75" customHeight="1">
      <c r="A507" s="2"/>
      <c r="B507" s="2"/>
      <c r="C507" s="2"/>
      <c r="D507" s="2"/>
      <c r="E507" s="2"/>
      <c r="F507" s="2"/>
    </row>
    <row r="508" ht="15.75" customHeight="1">
      <c r="A508" s="2"/>
      <c r="B508" s="2"/>
      <c r="C508" s="2"/>
      <c r="D508" s="2"/>
      <c r="E508" s="2"/>
      <c r="F508" s="2"/>
    </row>
    <row r="509" ht="15.75" customHeight="1">
      <c r="A509" s="2"/>
      <c r="B509" s="2"/>
      <c r="C509" s="2"/>
      <c r="D509" s="2"/>
      <c r="E509" s="2"/>
      <c r="F509" s="2"/>
    </row>
    <row r="510" ht="15.75" customHeight="1">
      <c r="A510" s="2"/>
      <c r="B510" s="2"/>
      <c r="C510" s="2"/>
      <c r="D510" s="2"/>
      <c r="E510" s="2"/>
      <c r="F510" s="2"/>
    </row>
    <row r="511" ht="15.75" customHeight="1">
      <c r="A511" s="2"/>
      <c r="B511" s="2"/>
      <c r="C511" s="2"/>
      <c r="D511" s="2"/>
      <c r="E511" s="2"/>
      <c r="F511" s="2"/>
    </row>
    <row r="512" ht="15.75" customHeight="1">
      <c r="A512" s="2"/>
      <c r="B512" s="2"/>
      <c r="C512" s="2"/>
      <c r="D512" s="2"/>
      <c r="E512" s="2"/>
      <c r="F512" s="2"/>
    </row>
    <row r="513" ht="15.75" customHeight="1">
      <c r="A513" s="2"/>
      <c r="B513" s="2"/>
      <c r="C513" s="2"/>
      <c r="D513" s="2"/>
      <c r="E513" s="2"/>
      <c r="F513" s="2"/>
    </row>
    <row r="514" ht="15.75" customHeight="1">
      <c r="A514" s="2"/>
      <c r="B514" s="2"/>
      <c r="C514" s="2"/>
      <c r="D514" s="2"/>
      <c r="E514" s="2"/>
      <c r="F514" s="2"/>
    </row>
    <row r="515" ht="15.75" customHeight="1">
      <c r="A515" s="2"/>
      <c r="B515" s="2"/>
      <c r="C515" s="2"/>
      <c r="D515" s="2"/>
      <c r="E515" s="2"/>
      <c r="F515" s="2"/>
    </row>
    <row r="516" ht="15.75" customHeight="1">
      <c r="A516" s="2"/>
      <c r="B516" s="2"/>
      <c r="C516" s="2"/>
      <c r="D516" s="2"/>
      <c r="E516" s="2"/>
      <c r="F516" s="2"/>
    </row>
    <row r="517" ht="15.75" customHeight="1">
      <c r="A517" s="2"/>
      <c r="B517" s="2"/>
      <c r="C517" s="2"/>
      <c r="D517" s="2"/>
      <c r="E517" s="2"/>
      <c r="F517" s="2"/>
    </row>
    <row r="518" ht="15.75" customHeight="1">
      <c r="A518" s="2"/>
      <c r="B518" s="2"/>
      <c r="C518" s="2"/>
      <c r="D518" s="2"/>
      <c r="E518" s="2"/>
      <c r="F518" s="2"/>
    </row>
    <row r="519" ht="15.75" customHeight="1">
      <c r="A519" s="2"/>
      <c r="B519" s="2"/>
      <c r="C519" s="2"/>
      <c r="D519" s="2"/>
      <c r="E519" s="2"/>
      <c r="F519" s="2"/>
    </row>
    <row r="520" ht="15.75" customHeight="1">
      <c r="A520" s="2"/>
      <c r="B520" s="2"/>
      <c r="C520" s="2"/>
      <c r="D520" s="2"/>
      <c r="E520" s="2"/>
      <c r="F520" s="2"/>
    </row>
    <row r="521" ht="15.75" customHeight="1">
      <c r="A521" s="2"/>
      <c r="B521" s="2"/>
      <c r="C521" s="2"/>
      <c r="D521" s="2"/>
      <c r="E521" s="2"/>
      <c r="F521" s="2"/>
    </row>
    <row r="522" ht="15.75" customHeight="1">
      <c r="A522" s="2"/>
      <c r="B522" s="2"/>
      <c r="C522" s="2"/>
      <c r="D522" s="2"/>
      <c r="E522" s="2"/>
      <c r="F522" s="2"/>
    </row>
    <row r="523" ht="15.75" customHeight="1">
      <c r="A523" s="2"/>
      <c r="B523" s="2"/>
      <c r="C523" s="2"/>
      <c r="D523" s="2"/>
      <c r="E523" s="2"/>
      <c r="F523" s="2"/>
    </row>
    <row r="524" ht="15.75" customHeight="1">
      <c r="A524" s="2"/>
      <c r="B524" s="2"/>
      <c r="C524" s="2"/>
      <c r="D524" s="2"/>
      <c r="E524" s="2"/>
      <c r="F524" s="2"/>
    </row>
    <row r="525" ht="15.75" customHeight="1">
      <c r="A525" s="2"/>
      <c r="B525" s="2"/>
      <c r="C525" s="2"/>
      <c r="D525" s="2"/>
      <c r="E525" s="2"/>
      <c r="F525" s="2"/>
    </row>
    <row r="526" ht="15.75" customHeight="1">
      <c r="A526" s="2"/>
      <c r="B526" s="2"/>
      <c r="C526" s="2"/>
      <c r="D526" s="2"/>
      <c r="E526" s="2"/>
      <c r="F526" s="2"/>
    </row>
    <row r="527" ht="15.75" customHeight="1">
      <c r="A527" s="2"/>
      <c r="B527" s="2"/>
      <c r="C527" s="2"/>
      <c r="D527" s="2"/>
      <c r="E527" s="2"/>
      <c r="F527" s="2"/>
    </row>
    <row r="528" ht="15.75" customHeight="1">
      <c r="A528" s="2"/>
      <c r="B528" s="2"/>
      <c r="C528" s="2"/>
      <c r="D528" s="2"/>
      <c r="E528" s="2"/>
      <c r="F528" s="2"/>
    </row>
    <row r="529" ht="15.75" customHeight="1">
      <c r="A529" s="2"/>
      <c r="B529" s="2"/>
      <c r="C529" s="2"/>
      <c r="D529" s="2"/>
      <c r="E529" s="2"/>
      <c r="F529" s="2"/>
    </row>
    <row r="530" ht="15.75" customHeight="1">
      <c r="A530" s="2"/>
      <c r="B530" s="2"/>
      <c r="C530" s="2"/>
      <c r="D530" s="2"/>
      <c r="E530" s="2"/>
      <c r="F530" s="2"/>
    </row>
    <row r="531" ht="15.75" customHeight="1">
      <c r="A531" s="2"/>
      <c r="B531" s="2"/>
      <c r="C531" s="2"/>
      <c r="D531" s="2"/>
      <c r="E531" s="2"/>
      <c r="F531" s="2"/>
    </row>
    <row r="532" ht="15.75" customHeight="1">
      <c r="A532" s="2"/>
      <c r="B532" s="2"/>
      <c r="C532" s="2"/>
      <c r="D532" s="2"/>
      <c r="E532" s="2"/>
      <c r="F532" s="2"/>
    </row>
    <row r="533" ht="15.75" customHeight="1">
      <c r="A533" s="2"/>
      <c r="B533" s="2"/>
      <c r="C533" s="2"/>
      <c r="D533" s="2"/>
      <c r="E533" s="2"/>
      <c r="F533" s="2"/>
    </row>
    <row r="534" ht="15.75" customHeight="1">
      <c r="A534" s="2"/>
      <c r="B534" s="2"/>
      <c r="C534" s="2"/>
      <c r="D534" s="2"/>
      <c r="E534" s="2"/>
      <c r="F534" s="2"/>
    </row>
    <row r="535" ht="15.75" customHeight="1">
      <c r="A535" s="2"/>
      <c r="B535" s="2"/>
      <c r="C535" s="2"/>
      <c r="D535" s="2"/>
      <c r="E535" s="2"/>
      <c r="F535" s="2"/>
    </row>
    <row r="536" ht="15.75" customHeight="1">
      <c r="A536" s="2"/>
      <c r="B536" s="2"/>
      <c r="C536" s="2"/>
      <c r="D536" s="2"/>
      <c r="E536" s="2"/>
      <c r="F536" s="2"/>
    </row>
    <row r="537" ht="15.75" customHeight="1">
      <c r="A537" s="2"/>
      <c r="B537" s="2"/>
      <c r="C537" s="2"/>
      <c r="D537" s="2"/>
      <c r="E537" s="2"/>
      <c r="F537" s="2"/>
    </row>
    <row r="538" ht="15.75" customHeight="1">
      <c r="A538" s="2"/>
      <c r="B538" s="2"/>
      <c r="C538" s="2"/>
      <c r="D538" s="2"/>
      <c r="E538" s="2"/>
      <c r="F538" s="2"/>
    </row>
    <row r="539" ht="15.75" customHeight="1">
      <c r="A539" s="2"/>
      <c r="B539" s="2"/>
      <c r="C539" s="2"/>
      <c r="D539" s="2"/>
      <c r="E539" s="2"/>
      <c r="F539" s="2"/>
    </row>
    <row r="540" ht="15.75" customHeight="1">
      <c r="A540" s="2"/>
      <c r="B540" s="2"/>
      <c r="C540" s="2"/>
      <c r="D540" s="2"/>
      <c r="E540" s="2"/>
      <c r="F540" s="2"/>
    </row>
    <row r="541" ht="15.75" customHeight="1">
      <c r="A541" s="2"/>
      <c r="B541" s="2"/>
      <c r="C541" s="2"/>
      <c r="D541" s="2"/>
      <c r="E541" s="2"/>
      <c r="F541" s="2"/>
    </row>
    <row r="542" ht="15.75" customHeight="1">
      <c r="A542" s="2"/>
      <c r="B542" s="2"/>
      <c r="C542" s="2"/>
      <c r="D542" s="2"/>
      <c r="E542" s="2"/>
      <c r="F542" s="2"/>
    </row>
    <row r="543" ht="15.75" customHeight="1">
      <c r="A543" s="2"/>
      <c r="B543" s="2"/>
      <c r="C543" s="2"/>
      <c r="D543" s="2"/>
      <c r="E543" s="2"/>
      <c r="F543" s="2"/>
    </row>
    <row r="544" ht="15.75" customHeight="1">
      <c r="A544" s="2"/>
      <c r="B544" s="2"/>
      <c r="C544" s="2"/>
      <c r="D544" s="2"/>
      <c r="E544" s="2"/>
      <c r="F544" s="2"/>
    </row>
    <row r="545" ht="15.75" customHeight="1">
      <c r="A545" s="2"/>
      <c r="B545" s="2"/>
      <c r="C545" s="2"/>
      <c r="D545" s="2"/>
      <c r="E545" s="2"/>
      <c r="F545" s="2"/>
    </row>
    <row r="546" ht="15.75" customHeight="1">
      <c r="A546" s="2"/>
      <c r="B546" s="2"/>
      <c r="C546" s="2"/>
      <c r="D546" s="2"/>
      <c r="E546" s="2"/>
      <c r="F546" s="2"/>
    </row>
    <row r="547" ht="15.75" customHeight="1">
      <c r="A547" s="2"/>
      <c r="B547" s="2"/>
      <c r="C547" s="2"/>
      <c r="D547" s="2"/>
      <c r="E547" s="2"/>
      <c r="F547" s="2"/>
    </row>
    <row r="548" ht="15.75" customHeight="1">
      <c r="A548" s="2"/>
      <c r="B548" s="2"/>
      <c r="C548" s="2"/>
      <c r="D548" s="2"/>
      <c r="E548" s="2"/>
      <c r="F548" s="2"/>
    </row>
    <row r="549" ht="15.75" customHeight="1">
      <c r="A549" s="2"/>
      <c r="B549" s="2"/>
      <c r="C549" s="2"/>
      <c r="D549" s="2"/>
      <c r="E549" s="2"/>
      <c r="F549" s="2"/>
    </row>
    <row r="550" ht="15.75" customHeight="1">
      <c r="A550" s="2"/>
      <c r="B550" s="2"/>
      <c r="C550" s="2"/>
      <c r="D550" s="2"/>
      <c r="E550" s="2"/>
      <c r="F550" s="2"/>
    </row>
    <row r="551" ht="15.75" customHeight="1">
      <c r="A551" s="2"/>
      <c r="B551" s="2"/>
      <c r="C551" s="2"/>
      <c r="D551" s="2"/>
      <c r="E551" s="2"/>
      <c r="F551" s="2"/>
    </row>
    <row r="552" ht="15.75" customHeight="1">
      <c r="A552" s="2"/>
      <c r="B552" s="2"/>
      <c r="C552" s="2"/>
      <c r="D552" s="2"/>
      <c r="E552" s="2"/>
      <c r="F552" s="2"/>
    </row>
    <row r="553" ht="15.75" customHeight="1">
      <c r="A553" s="2"/>
      <c r="B553" s="2"/>
      <c r="C553" s="2"/>
      <c r="D553" s="2"/>
      <c r="E553" s="2"/>
      <c r="F553" s="2"/>
    </row>
    <row r="554" ht="15.75" customHeight="1">
      <c r="A554" s="2"/>
      <c r="B554" s="2"/>
      <c r="C554" s="2"/>
      <c r="D554" s="2"/>
      <c r="E554" s="2"/>
      <c r="F554" s="2"/>
    </row>
    <row r="555" ht="15.75" customHeight="1">
      <c r="A555" s="2"/>
      <c r="B555" s="2"/>
      <c r="C555" s="2"/>
      <c r="D555" s="2"/>
      <c r="E555" s="2"/>
      <c r="F555" s="2"/>
    </row>
    <row r="556" ht="15.75" customHeight="1">
      <c r="A556" s="2"/>
      <c r="B556" s="2"/>
      <c r="C556" s="2"/>
      <c r="D556" s="2"/>
      <c r="E556" s="2"/>
      <c r="F556" s="2"/>
    </row>
    <row r="557" ht="15.75" customHeight="1">
      <c r="A557" s="2"/>
      <c r="B557" s="2"/>
      <c r="C557" s="2"/>
      <c r="D557" s="2"/>
      <c r="E557" s="2"/>
      <c r="F557" s="2"/>
    </row>
    <row r="558" ht="15.75" customHeight="1">
      <c r="A558" s="2"/>
      <c r="B558" s="2"/>
      <c r="C558" s="2"/>
      <c r="D558" s="2"/>
      <c r="E558" s="2"/>
      <c r="F558" s="2"/>
    </row>
    <row r="559" ht="15.75" customHeight="1">
      <c r="A559" s="2"/>
      <c r="B559" s="2"/>
      <c r="C559" s="2"/>
      <c r="D559" s="2"/>
      <c r="E559" s="2"/>
      <c r="F559" s="2"/>
    </row>
    <row r="560" ht="15.75" customHeight="1">
      <c r="A560" s="2"/>
      <c r="B560" s="2"/>
      <c r="C560" s="2"/>
      <c r="D560" s="2"/>
      <c r="E560" s="2"/>
      <c r="F560" s="2"/>
    </row>
    <row r="561" ht="15.75" customHeight="1">
      <c r="A561" s="2"/>
      <c r="B561" s="2"/>
      <c r="C561" s="2"/>
      <c r="D561" s="2"/>
      <c r="E561" s="2"/>
      <c r="F561" s="2"/>
    </row>
    <row r="562" ht="15.75" customHeight="1">
      <c r="A562" s="2"/>
      <c r="B562" s="2"/>
      <c r="C562" s="2"/>
      <c r="D562" s="2"/>
      <c r="E562" s="2"/>
      <c r="F562" s="2"/>
    </row>
    <row r="563" ht="15.75" customHeight="1">
      <c r="A563" s="2"/>
      <c r="B563" s="2"/>
      <c r="C563" s="2"/>
      <c r="D563" s="2"/>
      <c r="E563" s="2"/>
      <c r="F563" s="2"/>
    </row>
    <row r="564" ht="15.75" customHeight="1">
      <c r="A564" s="2"/>
      <c r="B564" s="2"/>
      <c r="C564" s="2"/>
      <c r="D564" s="2"/>
      <c r="E564" s="2"/>
      <c r="F564" s="2"/>
    </row>
    <row r="565" ht="15.75" customHeight="1">
      <c r="A565" s="2"/>
      <c r="B565" s="2"/>
      <c r="C565" s="2"/>
      <c r="D565" s="2"/>
      <c r="E565" s="2"/>
      <c r="F565" s="2"/>
    </row>
    <row r="566" ht="15.75" customHeight="1">
      <c r="A566" s="2"/>
      <c r="B566" s="2"/>
      <c r="C566" s="2"/>
      <c r="D566" s="2"/>
      <c r="E566" s="2"/>
      <c r="F566" s="2"/>
    </row>
    <row r="567" ht="15.75" customHeight="1">
      <c r="A567" s="2"/>
      <c r="B567" s="2"/>
      <c r="C567" s="2"/>
      <c r="D567" s="2"/>
      <c r="E567" s="2"/>
      <c r="F567" s="2"/>
    </row>
    <row r="568" ht="15.75" customHeight="1">
      <c r="A568" s="2"/>
      <c r="B568" s="2"/>
      <c r="C568" s="2"/>
      <c r="D568" s="2"/>
      <c r="E568" s="2"/>
      <c r="F568" s="2"/>
    </row>
    <row r="569" ht="15.75" customHeight="1">
      <c r="A569" s="2"/>
      <c r="B569" s="2"/>
      <c r="C569" s="2"/>
      <c r="D569" s="2"/>
      <c r="E569" s="2"/>
      <c r="F569" s="2"/>
    </row>
    <row r="570" ht="15.75" customHeight="1">
      <c r="A570" s="2"/>
      <c r="B570" s="2"/>
      <c r="C570" s="2"/>
      <c r="D570" s="2"/>
      <c r="E570" s="2"/>
      <c r="F570" s="2"/>
    </row>
    <row r="571" ht="15.75" customHeight="1">
      <c r="A571" s="2"/>
      <c r="B571" s="2"/>
      <c r="C571" s="2"/>
      <c r="D571" s="2"/>
      <c r="E571" s="2"/>
      <c r="F571" s="2"/>
    </row>
    <row r="572" ht="15.75" customHeight="1">
      <c r="A572" s="2"/>
      <c r="B572" s="2"/>
      <c r="C572" s="2"/>
      <c r="D572" s="2"/>
      <c r="E572" s="2"/>
      <c r="F572" s="2"/>
    </row>
    <row r="573" ht="15.75" customHeight="1">
      <c r="A573" s="2"/>
      <c r="B573" s="2"/>
      <c r="C573" s="2"/>
      <c r="D573" s="2"/>
      <c r="E573" s="2"/>
      <c r="F573" s="2"/>
    </row>
    <row r="574" ht="15.75" customHeight="1">
      <c r="A574" s="2"/>
      <c r="B574" s="2"/>
      <c r="C574" s="2"/>
      <c r="D574" s="2"/>
      <c r="E574" s="2"/>
      <c r="F574" s="2"/>
    </row>
    <row r="575" ht="15.75" customHeight="1">
      <c r="A575" s="2"/>
      <c r="B575" s="2"/>
      <c r="C575" s="2"/>
      <c r="D575" s="2"/>
      <c r="E575" s="2"/>
      <c r="F575" s="2"/>
    </row>
    <row r="576" ht="15.75" customHeight="1">
      <c r="A576" s="2"/>
      <c r="B576" s="2"/>
      <c r="C576" s="2"/>
      <c r="D576" s="2"/>
      <c r="E576" s="2"/>
      <c r="F576" s="2"/>
    </row>
    <row r="577" ht="15.75" customHeight="1">
      <c r="A577" s="2"/>
      <c r="B577" s="2"/>
      <c r="C577" s="2"/>
      <c r="D577" s="2"/>
      <c r="E577" s="2"/>
      <c r="F577" s="2"/>
    </row>
    <row r="578" ht="15.75" customHeight="1">
      <c r="A578" s="2"/>
      <c r="B578" s="2"/>
      <c r="C578" s="2"/>
      <c r="D578" s="2"/>
      <c r="E578" s="2"/>
      <c r="F578" s="2"/>
    </row>
    <row r="579" ht="15.75" customHeight="1">
      <c r="A579" s="2"/>
      <c r="B579" s="2"/>
      <c r="C579" s="2"/>
      <c r="D579" s="2"/>
      <c r="E579" s="2"/>
      <c r="F579" s="2"/>
    </row>
    <row r="580" ht="15.75" customHeight="1">
      <c r="A580" s="2"/>
      <c r="B580" s="2"/>
      <c r="C580" s="2"/>
      <c r="D580" s="2"/>
      <c r="E580" s="2"/>
      <c r="F580" s="2"/>
    </row>
    <row r="581" ht="15.75" customHeight="1">
      <c r="A581" s="2"/>
      <c r="B581" s="2"/>
      <c r="C581" s="2"/>
      <c r="D581" s="2"/>
      <c r="E581" s="2"/>
      <c r="F581" s="2"/>
    </row>
    <row r="582" ht="15.75" customHeight="1">
      <c r="A582" s="2"/>
      <c r="B582" s="2"/>
      <c r="C582" s="2"/>
      <c r="D582" s="2"/>
      <c r="E582" s="2"/>
      <c r="F582" s="2"/>
    </row>
    <row r="583" ht="15.75" customHeight="1">
      <c r="A583" s="2"/>
      <c r="B583" s="2"/>
      <c r="C583" s="2"/>
      <c r="D583" s="2"/>
      <c r="E583" s="2"/>
      <c r="F583" s="2"/>
    </row>
    <row r="584" ht="15.75" customHeight="1">
      <c r="A584" s="2"/>
      <c r="B584" s="2"/>
      <c r="C584" s="2"/>
      <c r="D584" s="2"/>
      <c r="E584" s="2"/>
      <c r="F584" s="2"/>
    </row>
    <row r="585" ht="15.75" customHeight="1">
      <c r="A585" s="2"/>
      <c r="B585" s="2"/>
      <c r="C585" s="2"/>
      <c r="D585" s="2"/>
      <c r="E585" s="2"/>
      <c r="F585" s="2"/>
    </row>
    <row r="586" ht="15.75" customHeight="1">
      <c r="A586" s="2"/>
      <c r="B586" s="2"/>
      <c r="C586" s="2"/>
      <c r="D586" s="2"/>
      <c r="E586" s="2"/>
      <c r="F586" s="2"/>
    </row>
    <row r="587" ht="15.75" customHeight="1">
      <c r="A587" s="2"/>
      <c r="B587" s="2"/>
      <c r="C587" s="2"/>
      <c r="D587" s="2"/>
      <c r="E587" s="2"/>
      <c r="F587" s="2"/>
    </row>
    <row r="588" ht="15.75" customHeight="1">
      <c r="A588" s="2"/>
      <c r="B588" s="2"/>
      <c r="C588" s="2"/>
      <c r="D588" s="2"/>
      <c r="E588" s="2"/>
      <c r="F588" s="2"/>
    </row>
    <row r="589" ht="15.75" customHeight="1">
      <c r="A589" s="2"/>
      <c r="B589" s="2"/>
      <c r="C589" s="2"/>
      <c r="D589" s="2"/>
      <c r="E589" s="2"/>
      <c r="F589" s="2"/>
    </row>
    <row r="590" ht="15.75" customHeight="1">
      <c r="A590" s="2"/>
      <c r="B590" s="2"/>
      <c r="C590" s="2"/>
      <c r="D590" s="2"/>
      <c r="E590" s="2"/>
      <c r="F590" s="2"/>
    </row>
    <row r="591" ht="15.75" customHeight="1">
      <c r="A591" s="2"/>
      <c r="B591" s="2"/>
      <c r="C591" s="2"/>
      <c r="D591" s="2"/>
      <c r="E591" s="2"/>
      <c r="F591" s="2"/>
    </row>
    <row r="592" ht="15.75" customHeight="1">
      <c r="A592" s="2"/>
      <c r="B592" s="2"/>
      <c r="C592" s="2"/>
      <c r="D592" s="2"/>
      <c r="E592" s="2"/>
      <c r="F592" s="2"/>
    </row>
    <row r="593" ht="15.75" customHeight="1">
      <c r="A593" s="2"/>
      <c r="B593" s="2"/>
      <c r="C593" s="2"/>
      <c r="D593" s="2"/>
      <c r="E593" s="2"/>
      <c r="F593" s="2"/>
    </row>
    <row r="594" ht="15.75" customHeight="1">
      <c r="A594" s="2"/>
      <c r="B594" s="2"/>
      <c r="C594" s="2"/>
      <c r="D594" s="2"/>
      <c r="E594" s="2"/>
      <c r="F594" s="2"/>
    </row>
    <row r="595" ht="15.75" customHeight="1">
      <c r="A595" s="2"/>
      <c r="B595" s="2"/>
      <c r="C595" s="2"/>
      <c r="D595" s="2"/>
      <c r="E595" s="2"/>
      <c r="F595" s="2"/>
    </row>
    <row r="596" ht="15.75" customHeight="1">
      <c r="A596" s="2"/>
      <c r="B596" s="2"/>
      <c r="C596" s="2"/>
      <c r="D596" s="2"/>
      <c r="E596" s="2"/>
      <c r="F596" s="2"/>
    </row>
    <row r="597" ht="15.75" customHeight="1">
      <c r="A597" s="2"/>
      <c r="B597" s="2"/>
      <c r="C597" s="2"/>
      <c r="D597" s="2"/>
      <c r="E597" s="2"/>
      <c r="F597" s="2"/>
    </row>
    <row r="598" ht="15.75" customHeight="1">
      <c r="A598" s="2"/>
      <c r="B598" s="2"/>
      <c r="C598" s="2"/>
      <c r="D598" s="2"/>
      <c r="E598" s="2"/>
      <c r="F598" s="2"/>
    </row>
    <row r="599" ht="15.75" customHeight="1">
      <c r="A599" s="2"/>
      <c r="B599" s="2"/>
      <c r="C599" s="2"/>
      <c r="D599" s="2"/>
      <c r="E599" s="2"/>
      <c r="F599" s="2"/>
    </row>
    <row r="600" ht="15.75" customHeight="1">
      <c r="A600" s="2"/>
      <c r="B600" s="2"/>
      <c r="C600" s="2"/>
      <c r="D600" s="2"/>
      <c r="E600" s="2"/>
      <c r="F600" s="2"/>
    </row>
    <row r="601" ht="15.75" customHeight="1">
      <c r="A601" s="2"/>
      <c r="B601" s="2"/>
      <c r="C601" s="2"/>
      <c r="D601" s="2"/>
      <c r="E601" s="2"/>
      <c r="F601" s="2"/>
    </row>
    <row r="602" ht="15.75" customHeight="1">
      <c r="A602" s="2"/>
      <c r="B602" s="2"/>
      <c r="C602" s="2"/>
      <c r="D602" s="2"/>
      <c r="E602" s="2"/>
      <c r="F602" s="2"/>
    </row>
    <row r="603" ht="15.75" customHeight="1">
      <c r="A603" s="2"/>
      <c r="B603" s="2"/>
      <c r="C603" s="2"/>
      <c r="D603" s="2"/>
      <c r="E603" s="2"/>
      <c r="F603" s="2"/>
    </row>
    <row r="604" ht="15.75" customHeight="1">
      <c r="A604" s="2"/>
      <c r="B604" s="2"/>
      <c r="C604" s="2"/>
      <c r="D604" s="2"/>
      <c r="E604" s="2"/>
      <c r="F604" s="2"/>
    </row>
    <row r="605" ht="15.75" customHeight="1">
      <c r="A605" s="2"/>
      <c r="B605" s="2"/>
      <c r="C605" s="2"/>
      <c r="D605" s="2"/>
      <c r="E605" s="2"/>
      <c r="F605" s="2"/>
    </row>
    <row r="606" ht="15.75" customHeight="1">
      <c r="A606" s="2"/>
      <c r="B606" s="2"/>
      <c r="C606" s="2"/>
      <c r="D606" s="2"/>
      <c r="E606" s="2"/>
      <c r="F606" s="2"/>
    </row>
    <row r="607" ht="15.75" customHeight="1">
      <c r="A607" s="2"/>
      <c r="B607" s="2"/>
      <c r="C607" s="2"/>
      <c r="D607" s="2"/>
      <c r="E607" s="2"/>
      <c r="F607" s="2"/>
    </row>
    <row r="608" ht="15.75" customHeight="1">
      <c r="A608" s="2"/>
      <c r="B608" s="2"/>
      <c r="C608" s="2"/>
      <c r="D608" s="2"/>
      <c r="E608" s="2"/>
      <c r="F608" s="2"/>
    </row>
    <row r="609" ht="15.75" customHeight="1">
      <c r="A609" s="2"/>
      <c r="B609" s="2"/>
      <c r="C609" s="2"/>
      <c r="D609" s="2"/>
      <c r="E609" s="2"/>
      <c r="F609" s="2"/>
    </row>
    <row r="610" ht="15.75" customHeight="1">
      <c r="A610" s="2"/>
      <c r="B610" s="2"/>
      <c r="C610" s="2"/>
      <c r="D610" s="2"/>
      <c r="E610" s="2"/>
      <c r="F610" s="2"/>
    </row>
    <row r="611" ht="15.75" customHeight="1">
      <c r="A611" s="2"/>
      <c r="B611" s="2"/>
      <c r="C611" s="2"/>
      <c r="D611" s="2"/>
      <c r="E611" s="2"/>
      <c r="F611" s="2"/>
    </row>
    <row r="612" ht="15.75" customHeight="1">
      <c r="A612" s="2"/>
      <c r="B612" s="2"/>
      <c r="C612" s="2"/>
      <c r="D612" s="2"/>
      <c r="E612" s="2"/>
      <c r="F612" s="2"/>
    </row>
    <row r="613" ht="15.75" customHeight="1">
      <c r="A613" s="2"/>
      <c r="B613" s="2"/>
      <c r="C613" s="2"/>
      <c r="D613" s="2"/>
      <c r="E613" s="2"/>
      <c r="F613" s="2"/>
    </row>
    <row r="614" ht="15.75" customHeight="1">
      <c r="A614" s="2"/>
      <c r="B614" s="2"/>
      <c r="C614" s="2"/>
      <c r="D614" s="2"/>
      <c r="E614" s="2"/>
      <c r="F614" s="2"/>
    </row>
    <row r="615" ht="15.75" customHeight="1">
      <c r="A615" s="2"/>
      <c r="B615" s="2"/>
      <c r="C615" s="2"/>
      <c r="D615" s="2"/>
      <c r="E615" s="2"/>
      <c r="F615" s="2"/>
    </row>
    <row r="616" ht="15.75" customHeight="1">
      <c r="A616" s="2"/>
      <c r="B616" s="2"/>
      <c r="C616" s="2"/>
      <c r="D616" s="2"/>
      <c r="E616" s="2"/>
      <c r="F616" s="2"/>
    </row>
    <row r="617" ht="15.75" customHeight="1">
      <c r="A617" s="2"/>
      <c r="B617" s="2"/>
      <c r="C617" s="2"/>
      <c r="D617" s="2"/>
      <c r="E617" s="2"/>
      <c r="F617" s="2"/>
    </row>
    <row r="618" ht="15.75" customHeight="1">
      <c r="A618" s="2"/>
      <c r="B618" s="2"/>
      <c r="C618" s="2"/>
      <c r="D618" s="2"/>
      <c r="E618" s="2"/>
      <c r="F618" s="2"/>
    </row>
    <row r="619" ht="15.75" customHeight="1">
      <c r="A619" s="2"/>
      <c r="B619" s="2"/>
      <c r="C619" s="2"/>
      <c r="D619" s="2"/>
      <c r="E619" s="2"/>
      <c r="F619" s="2"/>
    </row>
    <row r="620" ht="15.75" customHeight="1">
      <c r="A620" s="2"/>
      <c r="B620" s="2"/>
      <c r="C620" s="2"/>
      <c r="D620" s="2"/>
      <c r="E620" s="2"/>
      <c r="F620" s="2"/>
    </row>
    <row r="621" ht="15.75" customHeight="1">
      <c r="A621" s="2"/>
      <c r="B621" s="2"/>
      <c r="C621" s="2"/>
      <c r="D621" s="2"/>
      <c r="E621" s="2"/>
      <c r="F621" s="2"/>
    </row>
    <row r="622" ht="15.75" customHeight="1">
      <c r="A622" s="2"/>
      <c r="B622" s="2"/>
      <c r="C622" s="2"/>
      <c r="D622" s="2"/>
      <c r="E622" s="2"/>
      <c r="F622" s="2"/>
    </row>
    <row r="623" ht="15.75" customHeight="1">
      <c r="A623" s="2"/>
      <c r="B623" s="2"/>
      <c r="C623" s="2"/>
      <c r="D623" s="2"/>
      <c r="E623" s="2"/>
      <c r="F623" s="2"/>
    </row>
    <row r="624" ht="15.75" customHeight="1">
      <c r="A624" s="2"/>
      <c r="B624" s="2"/>
      <c r="C624" s="2"/>
      <c r="D624" s="2"/>
      <c r="E624" s="2"/>
      <c r="F624" s="2"/>
    </row>
    <row r="625" ht="15.75" customHeight="1">
      <c r="A625" s="2"/>
      <c r="B625" s="2"/>
      <c r="C625" s="2"/>
      <c r="D625" s="2"/>
      <c r="E625" s="2"/>
      <c r="F625" s="2"/>
    </row>
    <row r="626" ht="15.75" customHeight="1">
      <c r="A626" s="2"/>
      <c r="B626" s="2"/>
      <c r="C626" s="2"/>
      <c r="D626" s="2"/>
      <c r="E626" s="2"/>
      <c r="F626" s="2"/>
    </row>
    <row r="627" ht="15.75" customHeight="1">
      <c r="A627" s="2"/>
      <c r="B627" s="2"/>
      <c r="C627" s="2"/>
      <c r="D627" s="2"/>
      <c r="E627" s="2"/>
      <c r="F627" s="2"/>
    </row>
    <row r="628" ht="15.75" customHeight="1">
      <c r="A628" s="2"/>
      <c r="B628" s="2"/>
      <c r="C628" s="2"/>
      <c r="D628" s="2"/>
      <c r="E628" s="2"/>
      <c r="F628" s="2"/>
    </row>
    <row r="629" ht="15.75" customHeight="1">
      <c r="A629" s="2"/>
      <c r="B629" s="2"/>
      <c r="C629" s="2"/>
      <c r="D629" s="2"/>
      <c r="E629" s="2"/>
      <c r="F629" s="2"/>
    </row>
    <row r="630" ht="15.75" customHeight="1">
      <c r="A630" s="2"/>
      <c r="B630" s="2"/>
      <c r="C630" s="2"/>
      <c r="D630" s="2"/>
      <c r="E630" s="2"/>
      <c r="F630" s="2"/>
    </row>
    <row r="631" ht="15.75" customHeight="1">
      <c r="A631" s="2"/>
      <c r="B631" s="2"/>
      <c r="C631" s="2"/>
      <c r="D631" s="2"/>
      <c r="E631" s="2"/>
      <c r="F631" s="2"/>
    </row>
    <row r="632" ht="15.75" customHeight="1">
      <c r="A632" s="2"/>
      <c r="B632" s="2"/>
      <c r="C632" s="2"/>
      <c r="D632" s="2"/>
      <c r="E632" s="2"/>
      <c r="F632" s="2"/>
    </row>
    <row r="633" ht="15.75" customHeight="1">
      <c r="A633" s="2"/>
      <c r="B633" s="2"/>
      <c r="C633" s="2"/>
      <c r="D633" s="2"/>
      <c r="E633" s="2"/>
      <c r="F633" s="2"/>
    </row>
    <row r="634" ht="15.75" customHeight="1">
      <c r="A634" s="2"/>
      <c r="B634" s="2"/>
      <c r="C634" s="2"/>
      <c r="D634" s="2"/>
      <c r="E634" s="2"/>
      <c r="F634" s="2"/>
    </row>
    <row r="635" ht="15.75" customHeight="1">
      <c r="A635" s="2"/>
      <c r="B635" s="2"/>
      <c r="C635" s="2"/>
      <c r="D635" s="2"/>
      <c r="E635" s="2"/>
      <c r="F635" s="2"/>
    </row>
    <row r="636" ht="15.75" customHeight="1">
      <c r="A636" s="2"/>
      <c r="B636" s="2"/>
      <c r="C636" s="2"/>
      <c r="D636" s="2"/>
      <c r="E636" s="2"/>
      <c r="F636" s="2"/>
    </row>
    <row r="637" ht="15.75" customHeight="1">
      <c r="A637" s="2"/>
      <c r="B637" s="2"/>
      <c r="C637" s="2"/>
      <c r="D637" s="2"/>
      <c r="E637" s="2"/>
      <c r="F637" s="2"/>
    </row>
    <row r="638" ht="15.75" customHeight="1">
      <c r="A638" s="2"/>
      <c r="B638" s="2"/>
      <c r="C638" s="2"/>
      <c r="D638" s="2"/>
      <c r="E638" s="2"/>
      <c r="F638" s="2"/>
    </row>
    <row r="639" ht="15.75" customHeight="1">
      <c r="A639" s="2"/>
      <c r="B639" s="2"/>
      <c r="C639" s="2"/>
      <c r="D639" s="2"/>
      <c r="E639" s="2"/>
      <c r="F639" s="2"/>
    </row>
    <row r="640" ht="15.75" customHeight="1">
      <c r="A640" s="2"/>
      <c r="B640" s="2"/>
      <c r="C640" s="2"/>
      <c r="D640" s="2"/>
      <c r="E640" s="2"/>
      <c r="F640" s="2"/>
    </row>
    <row r="641" ht="15.75" customHeight="1">
      <c r="A641" s="2"/>
      <c r="B641" s="2"/>
      <c r="C641" s="2"/>
      <c r="D641" s="2"/>
      <c r="E641" s="2"/>
      <c r="F641" s="2"/>
    </row>
    <row r="642" ht="15.75" customHeight="1">
      <c r="A642" s="2"/>
      <c r="B642" s="2"/>
      <c r="C642" s="2"/>
      <c r="D642" s="2"/>
      <c r="E642" s="2"/>
      <c r="F642" s="2"/>
    </row>
    <row r="643" ht="15.75" customHeight="1">
      <c r="A643" s="2"/>
      <c r="B643" s="2"/>
      <c r="C643" s="2"/>
      <c r="D643" s="2"/>
      <c r="E643" s="2"/>
      <c r="F643" s="2"/>
    </row>
    <row r="644" ht="15.75" customHeight="1">
      <c r="A644" s="2"/>
      <c r="B644" s="2"/>
      <c r="C644" s="2"/>
      <c r="D644" s="2"/>
      <c r="E644" s="2"/>
      <c r="F644" s="2"/>
    </row>
    <row r="645" ht="15.75" customHeight="1">
      <c r="A645" s="2"/>
      <c r="B645" s="2"/>
      <c r="C645" s="2"/>
      <c r="D645" s="2"/>
      <c r="E645" s="2"/>
      <c r="F645" s="2"/>
    </row>
    <row r="646" ht="15.75" customHeight="1">
      <c r="A646" s="2"/>
      <c r="B646" s="2"/>
      <c r="C646" s="2"/>
      <c r="D646" s="2"/>
      <c r="E646" s="2"/>
      <c r="F646" s="2"/>
    </row>
    <row r="647" ht="15.75" customHeight="1">
      <c r="A647" s="2"/>
      <c r="B647" s="2"/>
      <c r="C647" s="2"/>
      <c r="D647" s="2"/>
      <c r="E647" s="2"/>
      <c r="F647" s="2"/>
    </row>
    <row r="648" ht="15.75" customHeight="1">
      <c r="A648" s="2"/>
      <c r="B648" s="2"/>
      <c r="C648" s="2"/>
      <c r="D648" s="2"/>
      <c r="E648" s="2"/>
      <c r="F648" s="2"/>
    </row>
    <row r="649" ht="15.75" customHeight="1">
      <c r="A649" s="2"/>
      <c r="B649" s="2"/>
      <c r="C649" s="2"/>
      <c r="D649" s="2"/>
      <c r="E649" s="2"/>
      <c r="F649" s="2"/>
    </row>
    <row r="650" ht="15.75" customHeight="1">
      <c r="A650" s="2"/>
      <c r="B650" s="2"/>
      <c r="C650" s="2"/>
      <c r="D650" s="2"/>
      <c r="E650" s="2"/>
      <c r="F650" s="2"/>
    </row>
    <row r="651" ht="15.75" customHeight="1">
      <c r="A651" s="2"/>
      <c r="B651" s="2"/>
      <c r="C651" s="2"/>
      <c r="D651" s="2"/>
      <c r="E651" s="2"/>
      <c r="F651" s="2"/>
    </row>
    <row r="652" ht="15.75" customHeight="1">
      <c r="A652" s="2"/>
      <c r="B652" s="2"/>
      <c r="C652" s="2"/>
      <c r="D652" s="2"/>
      <c r="E652" s="2"/>
      <c r="F652" s="2"/>
    </row>
    <row r="653" ht="15.75" customHeight="1">
      <c r="A653" s="2"/>
      <c r="B653" s="2"/>
      <c r="C653" s="2"/>
      <c r="D653" s="2"/>
      <c r="E653" s="2"/>
      <c r="F653" s="2"/>
    </row>
    <row r="654" ht="15.75" customHeight="1">
      <c r="A654" s="2"/>
      <c r="B654" s="2"/>
      <c r="C654" s="2"/>
      <c r="D654" s="2"/>
      <c r="E654" s="2"/>
      <c r="F654" s="2"/>
    </row>
    <row r="655" ht="15.75" customHeight="1">
      <c r="A655" s="2"/>
      <c r="B655" s="2"/>
      <c r="C655" s="2"/>
      <c r="D655" s="2"/>
      <c r="E655" s="2"/>
      <c r="F655" s="2"/>
    </row>
    <row r="656" ht="15.75" customHeight="1">
      <c r="A656" s="2"/>
      <c r="B656" s="2"/>
      <c r="C656" s="2"/>
      <c r="D656" s="2"/>
      <c r="E656" s="2"/>
      <c r="F656" s="2"/>
    </row>
    <row r="657" ht="15.75" customHeight="1">
      <c r="A657" s="2"/>
      <c r="B657" s="2"/>
      <c r="C657" s="2"/>
      <c r="D657" s="2"/>
      <c r="E657" s="2"/>
      <c r="F657" s="2"/>
    </row>
    <row r="658" ht="15.75" customHeight="1">
      <c r="A658" s="2"/>
      <c r="B658" s="2"/>
      <c r="C658" s="2"/>
      <c r="D658" s="2"/>
      <c r="E658" s="2"/>
      <c r="F658" s="2"/>
    </row>
    <row r="659" ht="15.75" customHeight="1">
      <c r="A659" s="2"/>
      <c r="B659" s="2"/>
      <c r="C659" s="2"/>
      <c r="D659" s="2"/>
      <c r="E659" s="2"/>
      <c r="F659" s="2"/>
    </row>
    <row r="660" ht="15.75" customHeight="1">
      <c r="A660" s="2"/>
      <c r="B660" s="2"/>
      <c r="C660" s="2"/>
      <c r="D660" s="2"/>
      <c r="E660" s="2"/>
      <c r="F660" s="2"/>
    </row>
    <row r="661" ht="15.75" customHeight="1">
      <c r="A661" s="2"/>
      <c r="B661" s="2"/>
      <c r="C661" s="2"/>
      <c r="D661" s="2"/>
      <c r="E661" s="2"/>
      <c r="F661" s="2"/>
    </row>
    <row r="662" ht="15.75" customHeight="1">
      <c r="A662" s="2"/>
      <c r="B662" s="2"/>
      <c r="C662" s="2"/>
      <c r="D662" s="2"/>
      <c r="E662" s="2"/>
      <c r="F662" s="2"/>
    </row>
    <row r="663" ht="15.75" customHeight="1">
      <c r="A663" s="2"/>
      <c r="B663" s="2"/>
      <c r="C663" s="2"/>
      <c r="D663" s="2"/>
      <c r="E663" s="2"/>
      <c r="F663" s="2"/>
    </row>
    <row r="664" ht="15.75" customHeight="1">
      <c r="A664" s="2"/>
      <c r="B664" s="2"/>
      <c r="C664" s="2"/>
      <c r="D664" s="2"/>
      <c r="E664" s="2"/>
      <c r="F664" s="2"/>
    </row>
    <row r="665" ht="15.75" customHeight="1">
      <c r="A665" s="2"/>
      <c r="B665" s="2"/>
      <c r="C665" s="2"/>
      <c r="D665" s="2"/>
      <c r="E665" s="2"/>
      <c r="F665" s="2"/>
    </row>
    <row r="666" ht="15.75" customHeight="1">
      <c r="A666" s="2"/>
      <c r="B666" s="2"/>
      <c r="C666" s="2"/>
      <c r="D666" s="2"/>
      <c r="E666" s="2"/>
      <c r="F666" s="2"/>
    </row>
    <row r="667" ht="15.75" customHeight="1">
      <c r="A667" s="2"/>
      <c r="B667" s="2"/>
      <c r="C667" s="2"/>
      <c r="D667" s="2"/>
      <c r="E667" s="2"/>
      <c r="F667" s="2"/>
    </row>
    <row r="668" ht="15.75" customHeight="1">
      <c r="A668" s="2"/>
      <c r="B668" s="2"/>
      <c r="C668" s="2"/>
      <c r="D668" s="2"/>
      <c r="E668" s="2"/>
      <c r="F668" s="2"/>
    </row>
    <row r="669" ht="15.75" customHeight="1">
      <c r="A669" s="2"/>
      <c r="B669" s="2"/>
      <c r="C669" s="2"/>
      <c r="D669" s="2"/>
      <c r="E669" s="2"/>
      <c r="F669" s="2"/>
    </row>
    <row r="670" ht="15.75" customHeight="1">
      <c r="A670" s="2"/>
      <c r="B670" s="2"/>
      <c r="C670" s="2"/>
      <c r="D670" s="2"/>
      <c r="E670" s="2"/>
      <c r="F670" s="2"/>
    </row>
    <row r="671" ht="15.75" customHeight="1">
      <c r="A671" s="2"/>
      <c r="B671" s="2"/>
      <c r="C671" s="2"/>
      <c r="D671" s="2"/>
      <c r="E671" s="2"/>
      <c r="F671" s="2"/>
    </row>
    <row r="672" ht="15.75" customHeight="1">
      <c r="A672" s="2"/>
      <c r="B672" s="2"/>
      <c r="C672" s="2"/>
      <c r="D672" s="2"/>
      <c r="E672" s="2"/>
      <c r="F672" s="2"/>
    </row>
    <row r="673" ht="15.75" customHeight="1">
      <c r="A673" s="2"/>
      <c r="B673" s="2"/>
      <c r="C673" s="2"/>
      <c r="D673" s="2"/>
      <c r="E673" s="2"/>
      <c r="F673" s="2"/>
    </row>
    <row r="674" ht="15.75" customHeight="1">
      <c r="A674" s="2"/>
      <c r="B674" s="2"/>
      <c r="C674" s="2"/>
      <c r="D674" s="2"/>
      <c r="E674" s="2"/>
      <c r="F674" s="2"/>
    </row>
    <row r="675" ht="15.75" customHeight="1">
      <c r="A675" s="2"/>
      <c r="B675" s="2"/>
      <c r="C675" s="2"/>
      <c r="D675" s="2"/>
      <c r="E675" s="2"/>
      <c r="F675" s="2"/>
    </row>
    <row r="676" ht="15.75" customHeight="1">
      <c r="A676" s="2"/>
      <c r="B676" s="2"/>
      <c r="C676" s="2"/>
      <c r="D676" s="2"/>
      <c r="E676" s="2"/>
      <c r="F676" s="2"/>
    </row>
    <row r="677" ht="15.75" customHeight="1">
      <c r="A677" s="2"/>
      <c r="B677" s="2"/>
      <c r="C677" s="2"/>
      <c r="D677" s="2"/>
      <c r="E677" s="2"/>
      <c r="F677" s="2"/>
    </row>
    <row r="678" ht="15.75" customHeight="1">
      <c r="A678" s="2"/>
      <c r="B678" s="2"/>
      <c r="C678" s="2"/>
      <c r="D678" s="2"/>
      <c r="E678" s="2"/>
      <c r="F678" s="2"/>
    </row>
    <row r="679" ht="15.75" customHeight="1">
      <c r="A679" s="2"/>
      <c r="B679" s="2"/>
      <c r="C679" s="2"/>
      <c r="D679" s="2"/>
      <c r="E679" s="2"/>
      <c r="F679" s="2"/>
    </row>
    <row r="680" ht="15.75" customHeight="1">
      <c r="A680" s="2"/>
      <c r="B680" s="2"/>
      <c r="C680" s="2"/>
      <c r="D680" s="2"/>
      <c r="E680" s="2"/>
      <c r="F680" s="2"/>
    </row>
    <row r="681" ht="15.75" customHeight="1">
      <c r="A681" s="2"/>
      <c r="B681" s="2"/>
      <c r="C681" s="2"/>
      <c r="D681" s="2"/>
      <c r="E681" s="2"/>
      <c r="F681" s="2"/>
    </row>
    <row r="682" ht="15.75" customHeight="1">
      <c r="A682" s="2"/>
      <c r="B682" s="2"/>
      <c r="C682" s="2"/>
      <c r="D682" s="2"/>
      <c r="E682" s="2"/>
      <c r="F682" s="2"/>
    </row>
    <row r="683" ht="15.75" customHeight="1">
      <c r="A683" s="2"/>
      <c r="B683" s="2"/>
      <c r="C683" s="2"/>
      <c r="D683" s="2"/>
      <c r="E683" s="2"/>
      <c r="F683" s="2"/>
    </row>
    <row r="684" ht="15.75" customHeight="1">
      <c r="A684" s="2"/>
      <c r="B684" s="2"/>
      <c r="C684" s="2"/>
      <c r="D684" s="2"/>
      <c r="E684" s="2"/>
      <c r="F684" s="2"/>
    </row>
    <row r="685" ht="15.75" customHeight="1">
      <c r="A685" s="2"/>
      <c r="B685" s="2"/>
      <c r="C685" s="2"/>
      <c r="D685" s="2"/>
      <c r="E685" s="2"/>
      <c r="F685" s="2"/>
    </row>
    <row r="686" ht="15.75" customHeight="1">
      <c r="A686" s="2"/>
      <c r="B686" s="2"/>
      <c r="C686" s="2"/>
      <c r="D686" s="2"/>
      <c r="E686" s="2"/>
      <c r="F686" s="2"/>
    </row>
    <row r="687" ht="15.75" customHeight="1">
      <c r="A687" s="2"/>
      <c r="B687" s="2"/>
      <c r="C687" s="2"/>
      <c r="D687" s="2"/>
      <c r="E687" s="2"/>
      <c r="F687" s="2"/>
    </row>
    <row r="688" ht="15.75" customHeight="1">
      <c r="A688" s="2"/>
      <c r="B688" s="2"/>
      <c r="C688" s="2"/>
      <c r="D688" s="2"/>
      <c r="E688" s="2"/>
      <c r="F688" s="2"/>
    </row>
    <row r="689" ht="15.75" customHeight="1">
      <c r="A689" s="2"/>
      <c r="B689" s="2"/>
      <c r="C689" s="2"/>
      <c r="D689" s="2"/>
      <c r="E689" s="2"/>
      <c r="F689" s="2"/>
    </row>
    <row r="690" ht="15.75" customHeight="1">
      <c r="A690" s="2"/>
      <c r="B690" s="2"/>
      <c r="C690" s="2"/>
      <c r="D690" s="2"/>
      <c r="E690" s="2"/>
      <c r="F690" s="2"/>
    </row>
    <row r="691" ht="15.75" customHeight="1">
      <c r="A691" s="2"/>
      <c r="B691" s="2"/>
      <c r="C691" s="2"/>
      <c r="D691" s="2"/>
      <c r="E691" s="2"/>
      <c r="F691" s="2"/>
    </row>
    <row r="692" ht="15.75" customHeight="1">
      <c r="A692" s="2"/>
      <c r="B692" s="2"/>
      <c r="C692" s="2"/>
      <c r="D692" s="2"/>
      <c r="E692" s="2"/>
      <c r="F692" s="2"/>
    </row>
    <row r="693" ht="15.75" customHeight="1">
      <c r="A693" s="2"/>
      <c r="B693" s="2"/>
      <c r="C693" s="2"/>
      <c r="D693" s="2"/>
      <c r="E693" s="2"/>
      <c r="F693" s="2"/>
    </row>
    <row r="694" ht="15.75" customHeight="1">
      <c r="A694" s="2"/>
      <c r="B694" s="2"/>
      <c r="C694" s="2"/>
      <c r="D694" s="2"/>
      <c r="E694" s="2"/>
      <c r="F694" s="2"/>
    </row>
    <row r="695" ht="15.75" customHeight="1">
      <c r="A695" s="2"/>
      <c r="B695" s="2"/>
      <c r="C695" s="2"/>
      <c r="D695" s="2"/>
      <c r="E695" s="2"/>
      <c r="F695" s="2"/>
    </row>
    <row r="696" ht="15.75" customHeight="1">
      <c r="A696" s="2"/>
      <c r="B696" s="2"/>
      <c r="C696" s="2"/>
      <c r="D696" s="2"/>
      <c r="E696" s="2"/>
      <c r="F696" s="2"/>
    </row>
    <row r="697" ht="15.75" customHeight="1">
      <c r="A697" s="2"/>
      <c r="B697" s="2"/>
      <c r="C697" s="2"/>
      <c r="D697" s="2"/>
      <c r="E697" s="2"/>
      <c r="F697" s="2"/>
    </row>
    <row r="698" ht="15.75" customHeight="1">
      <c r="A698" s="2"/>
      <c r="B698" s="2"/>
      <c r="C698" s="2"/>
      <c r="D698" s="2"/>
      <c r="E698" s="2"/>
      <c r="F698" s="2"/>
    </row>
    <row r="699" ht="15.75" customHeight="1">
      <c r="A699" s="2"/>
      <c r="B699" s="2"/>
      <c r="C699" s="2"/>
      <c r="D699" s="2"/>
      <c r="E699" s="2"/>
      <c r="F699" s="2"/>
    </row>
    <row r="700" ht="15.75" customHeight="1">
      <c r="A700" s="2"/>
      <c r="B700" s="2"/>
      <c r="C700" s="2"/>
      <c r="D700" s="2"/>
      <c r="E700" s="2"/>
      <c r="F700" s="2"/>
    </row>
    <row r="701" ht="15.75" customHeight="1">
      <c r="A701" s="2"/>
      <c r="B701" s="2"/>
      <c r="C701" s="2"/>
      <c r="D701" s="2"/>
      <c r="E701" s="2"/>
      <c r="F701" s="2"/>
    </row>
    <row r="702" ht="15.75" customHeight="1">
      <c r="A702" s="2"/>
      <c r="B702" s="2"/>
      <c r="C702" s="2"/>
      <c r="D702" s="2"/>
      <c r="E702" s="2"/>
      <c r="F702" s="2"/>
    </row>
    <row r="703" ht="15.75" customHeight="1">
      <c r="A703" s="2"/>
      <c r="B703" s="2"/>
      <c r="C703" s="2"/>
      <c r="D703" s="2"/>
      <c r="E703" s="2"/>
      <c r="F703" s="2"/>
    </row>
    <row r="704" ht="15.75" customHeight="1">
      <c r="A704" s="2"/>
      <c r="B704" s="2"/>
      <c r="C704" s="2"/>
      <c r="D704" s="2"/>
      <c r="E704" s="2"/>
      <c r="F704" s="2"/>
    </row>
    <row r="705" ht="15.75" customHeight="1">
      <c r="A705" s="2"/>
      <c r="B705" s="2"/>
      <c r="C705" s="2"/>
      <c r="D705" s="2"/>
      <c r="E705" s="2"/>
      <c r="F705" s="2"/>
    </row>
    <row r="706" ht="15.75" customHeight="1">
      <c r="A706" s="2"/>
      <c r="B706" s="2"/>
      <c r="C706" s="2"/>
      <c r="D706" s="2"/>
      <c r="E706" s="2"/>
      <c r="F706" s="2"/>
    </row>
    <row r="707" ht="15.75" customHeight="1">
      <c r="A707" s="2"/>
      <c r="B707" s="2"/>
      <c r="C707" s="2"/>
      <c r="D707" s="2"/>
      <c r="E707" s="2"/>
      <c r="F707" s="2"/>
    </row>
    <row r="708" ht="15.75" customHeight="1">
      <c r="A708" s="2"/>
      <c r="B708" s="2"/>
      <c r="C708" s="2"/>
      <c r="D708" s="2"/>
      <c r="E708" s="2"/>
      <c r="F708" s="2"/>
    </row>
    <row r="709" ht="15.75" customHeight="1">
      <c r="A709" s="2"/>
      <c r="B709" s="2"/>
      <c r="C709" s="2"/>
      <c r="D709" s="2"/>
      <c r="E709" s="2"/>
      <c r="F709" s="2"/>
    </row>
    <row r="710" ht="15.75" customHeight="1">
      <c r="A710" s="2"/>
      <c r="B710" s="2"/>
      <c r="C710" s="2"/>
      <c r="D710" s="2"/>
      <c r="E710" s="2"/>
      <c r="F710" s="2"/>
    </row>
    <row r="711" ht="15.75" customHeight="1">
      <c r="A711" s="2"/>
      <c r="B711" s="2"/>
      <c r="C711" s="2"/>
      <c r="D711" s="2"/>
      <c r="E711" s="2"/>
      <c r="F711" s="2"/>
    </row>
    <row r="712" ht="15.75" customHeight="1">
      <c r="A712" s="2"/>
      <c r="B712" s="2"/>
      <c r="C712" s="2"/>
      <c r="D712" s="2"/>
      <c r="E712" s="2"/>
      <c r="F712" s="2"/>
    </row>
    <row r="713" ht="15.75" customHeight="1">
      <c r="A713" s="2"/>
      <c r="B713" s="2"/>
      <c r="C713" s="2"/>
      <c r="D713" s="2"/>
      <c r="E713" s="2"/>
      <c r="F713" s="2"/>
    </row>
    <row r="714" ht="15.75" customHeight="1">
      <c r="A714" s="2"/>
      <c r="B714" s="2"/>
      <c r="C714" s="2"/>
      <c r="D714" s="2"/>
      <c r="E714" s="2"/>
      <c r="F714" s="2"/>
    </row>
    <row r="715" ht="15.75" customHeight="1">
      <c r="A715" s="2"/>
      <c r="B715" s="2"/>
      <c r="C715" s="2"/>
      <c r="D715" s="2"/>
      <c r="E715" s="2"/>
      <c r="F715" s="2"/>
    </row>
    <row r="716" ht="15.75" customHeight="1">
      <c r="A716" s="2"/>
      <c r="B716" s="2"/>
      <c r="C716" s="2"/>
      <c r="D716" s="2"/>
      <c r="E716" s="2"/>
      <c r="F716" s="2"/>
    </row>
    <row r="717" ht="15.75" customHeight="1">
      <c r="A717" s="2"/>
      <c r="B717" s="2"/>
      <c r="C717" s="2"/>
      <c r="D717" s="2"/>
      <c r="E717" s="2"/>
      <c r="F717" s="2"/>
    </row>
    <row r="718" ht="15.75" customHeight="1">
      <c r="A718" s="2"/>
      <c r="B718" s="2"/>
      <c r="C718" s="2"/>
      <c r="D718" s="2"/>
      <c r="E718" s="2"/>
      <c r="F718" s="2"/>
    </row>
    <row r="719" ht="15.75" customHeight="1">
      <c r="A719" s="2"/>
      <c r="B719" s="2"/>
      <c r="C719" s="2"/>
      <c r="D719" s="2"/>
      <c r="E719" s="2"/>
      <c r="F719" s="2"/>
    </row>
    <row r="720" ht="15.75" customHeight="1">
      <c r="A720" s="2"/>
      <c r="B720" s="2"/>
      <c r="C720" s="2"/>
      <c r="D720" s="2"/>
      <c r="E720" s="2"/>
      <c r="F720" s="2"/>
    </row>
    <row r="721" ht="15.75" customHeight="1">
      <c r="A721" s="2"/>
      <c r="B721" s="2"/>
      <c r="C721" s="2"/>
      <c r="D721" s="2"/>
      <c r="E721" s="2"/>
      <c r="F721" s="2"/>
    </row>
    <row r="722" ht="15.75" customHeight="1">
      <c r="A722" s="2"/>
      <c r="B722" s="2"/>
      <c r="C722" s="2"/>
      <c r="D722" s="2"/>
      <c r="E722" s="2"/>
      <c r="F722" s="2"/>
    </row>
    <row r="723" ht="15.75" customHeight="1">
      <c r="A723" s="2"/>
      <c r="B723" s="2"/>
      <c r="C723" s="2"/>
      <c r="D723" s="2"/>
      <c r="E723" s="2"/>
      <c r="F723" s="2"/>
    </row>
    <row r="724" ht="15.75" customHeight="1">
      <c r="A724" s="2"/>
      <c r="B724" s="2"/>
      <c r="C724" s="2"/>
      <c r="D724" s="2"/>
      <c r="E724" s="2"/>
      <c r="F724" s="2"/>
    </row>
    <row r="725" ht="15.75" customHeight="1">
      <c r="A725" s="2"/>
      <c r="B725" s="2"/>
      <c r="C725" s="2"/>
      <c r="D725" s="2"/>
      <c r="E725" s="2"/>
      <c r="F725" s="2"/>
    </row>
    <row r="726" ht="15.75" customHeight="1">
      <c r="A726" s="2"/>
      <c r="B726" s="2"/>
      <c r="C726" s="2"/>
      <c r="D726" s="2"/>
      <c r="E726" s="2"/>
      <c r="F726" s="2"/>
    </row>
    <row r="727" ht="15.75" customHeight="1">
      <c r="A727" s="2"/>
      <c r="B727" s="2"/>
      <c r="C727" s="2"/>
      <c r="D727" s="2"/>
      <c r="E727" s="2"/>
      <c r="F727" s="2"/>
    </row>
    <row r="728" ht="15.75" customHeight="1">
      <c r="A728" s="2"/>
      <c r="B728" s="2"/>
      <c r="C728" s="2"/>
      <c r="D728" s="2"/>
      <c r="E728" s="2"/>
      <c r="F728" s="2"/>
    </row>
    <row r="729" ht="15.75" customHeight="1">
      <c r="A729" s="2"/>
      <c r="B729" s="2"/>
      <c r="C729" s="2"/>
      <c r="D729" s="2"/>
      <c r="E729" s="2"/>
      <c r="F729" s="2"/>
    </row>
    <row r="730" ht="15.75" customHeight="1">
      <c r="A730" s="2"/>
      <c r="B730" s="2"/>
      <c r="C730" s="2"/>
      <c r="D730" s="2"/>
      <c r="E730" s="2"/>
      <c r="F730" s="2"/>
    </row>
    <row r="731" ht="15.75" customHeight="1">
      <c r="A731" s="2"/>
      <c r="B731" s="2"/>
      <c r="C731" s="2"/>
      <c r="D731" s="2"/>
      <c r="E731" s="2"/>
      <c r="F731" s="2"/>
    </row>
    <row r="732" ht="15.75" customHeight="1">
      <c r="A732" s="2"/>
      <c r="B732" s="2"/>
      <c r="C732" s="2"/>
      <c r="D732" s="2"/>
      <c r="E732" s="2"/>
      <c r="F732" s="2"/>
    </row>
    <row r="733" ht="15.75" customHeight="1">
      <c r="A733" s="2"/>
      <c r="B733" s="2"/>
      <c r="C733" s="2"/>
      <c r="D733" s="2"/>
      <c r="E733" s="2"/>
      <c r="F733" s="2"/>
    </row>
    <row r="734" ht="15.75" customHeight="1">
      <c r="A734" s="2"/>
      <c r="B734" s="2"/>
      <c r="C734" s="2"/>
      <c r="D734" s="2"/>
      <c r="E734" s="2"/>
      <c r="F734" s="2"/>
    </row>
    <row r="735" ht="15.75" customHeight="1">
      <c r="A735" s="2"/>
      <c r="B735" s="2"/>
      <c r="C735" s="2"/>
      <c r="D735" s="2"/>
      <c r="E735" s="2"/>
      <c r="F735" s="2"/>
    </row>
    <row r="736" ht="15.75" customHeight="1">
      <c r="A736" s="2"/>
      <c r="B736" s="2"/>
      <c r="C736" s="2"/>
      <c r="D736" s="2"/>
      <c r="E736" s="2"/>
      <c r="F736" s="2"/>
    </row>
    <row r="737" ht="15.75" customHeight="1">
      <c r="A737" s="2"/>
      <c r="B737" s="2"/>
      <c r="C737" s="2"/>
      <c r="D737" s="2"/>
      <c r="E737" s="2"/>
      <c r="F737" s="2"/>
    </row>
    <row r="738" ht="15.75" customHeight="1">
      <c r="A738" s="2"/>
      <c r="B738" s="2"/>
      <c r="C738" s="2"/>
      <c r="D738" s="2"/>
      <c r="E738" s="2"/>
      <c r="F738" s="2"/>
    </row>
    <row r="739" ht="15.75" customHeight="1">
      <c r="A739" s="2"/>
      <c r="B739" s="2"/>
      <c r="C739" s="2"/>
      <c r="D739" s="2"/>
      <c r="E739" s="2"/>
      <c r="F739" s="2"/>
    </row>
    <row r="740" ht="15.75" customHeight="1">
      <c r="A740" s="2"/>
      <c r="B740" s="2"/>
      <c r="C740" s="2"/>
      <c r="D740" s="2"/>
      <c r="E740" s="2"/>
      <c r="F740" s="2"/>
    </row>
    <row r="741" ht="15.75" customHeight="1">
      <c r="A741" s="2"/>
      <c r="B741" s="2"/>
      <c r="C741" s="2"/>
      <c r="D741" s="2"/>
      <c r="E741" s="2"/>
      <c r="F741" s="2"/>
    </row>
    <row r="742" ht="15.75" customHeight="1">
      <c r="A742" s="2"/>
      <c r="B742" s="2"/>
      <c r="C742" s="2"/>
      <c r="D742" s="2"/>
      <c r="E742" s="2"/>
      <c r="F742" s="2"/>
    </row>
    <row r="743" ht="15.75" customHeight="1">
      <c r="A743" s="2"/>
      <c r="B743" s="2"/>
      <c r="C743" s="2"/>
      <c r="D743" s="2"/>
      <c r="E743" s="2"/>
      <c r="F743" s="2"/>
    </row>
    <row r="744" ht="15.75" customHeight="1">
      <c r="A744" s="2"/>
      <c r="B744" s="2"/>
      <c r="C744" s="2"/>
      <c r="D744" s="2"/>
      <c r="E744" s="2"/>
      <c r="F744" s="2"/>
    </row>
    <row r="745" ht="15.75" customHeight="1">
      <c r="A745" s="2"/>
      <c r="B745" s="2"/>
      <c r="C745" s="2"/>
      <c r="D745" s="2"/>
      <c r="E745" s="2"/>
      <c r="F745" s="2"/>
    </row>
    <row r="746" ht="15.75" customHeight="1">
      <c r="A746" s="2"/>
      <c r="B746" s="2"/>
      <c r="C746" s="2"/>
      <c r="D746" s="2"/>
      <c r="E746" s="2"/>
      <c r="F746" s="2"/>
    </row>
    <row r="747" ht="15.75" customHeight="1">
      <c r="A747" s="2"/>
      <c r="B747" s="2"/>
      <c r="C747" s="2"/>
      <c r="D747" s="2"/>
      <c r="E747" s="2"/>
      <c r="F747" s="2"/>
    </row>
    <row r="748" ht="15.75" customHeight="1">
      <c r="A748" s="2"/>
      <c r="B748" s="2"/>
      <c r="C748" s="2"/>
      <c r="D748" s="2"/>
      <c r="E748" s="2"/>
      <c r="F748" s="2"/>
    </row>
    <row r="749" ht="15.75" customHeight="1">
      <c r="A749" s="2"/>
      <c r="B749" s="2"/>
      <c r="C749" s="2"/>
      <c r="D749" s="2"/>
      <c r="E749" s="2"/>
      <c r="F749" s="2"/>
    </row>
    <row r="750" ht="15.75" customHeight="1">
      <c r="A750" s="2"/>
      <c r="B750" s="2"/>
      <c r="C750" s="2"/>
      <c r="D750" s="2"/>
      <c r="E750" s="2"/>
      <c r="F750" s="2"/>
    </row>
    <row r="751" ht="15.75" customHeight="1">
      <c r="A751" s="2"/>
      <c r="B751" s="2"/>
      <c r="C751" s="2"/>
      <c r="D751" s="2"/>
      <c r="E751" s="2"/>
      <c r="F751" s="2"/>
    </row>
    <row r="752" ht="15.75" customHeight="1">
      <c r="A752" s="2"/>
      <c r="B752" s="2"/>
      <c r="C752" s="2"/>
      <c r="D752" s="2"/>
      <c r="E752" s="2"/>
      <c r="F752" s="2"/>
    </row>
    <row r="753" ht="15.75" customHeight="1">
      <c r="A753" s="2"/>
      <c r="B753" s="2"/>
      <c r="C753" s="2"/>
      <c r="D753" s="2"/>
      <c r="E753" s="2"/>
      <c r="F753" s="2"/>
    </row>
    <row r="754" ht="15.75" customHeight="1">
      <c r="A754" s="2"/>
      <c r="B754" s="2"/>
      <c r="C754" s="2"/>
      <c r="D754" s="2"/>
      <c r="E754" s="2"/>
      <c r="F754" s="2"/>
    </row>
    <row r="755" ht="15.75" customHeight="1">
      <c r="A755" s="2"/>
      <c r="B755" s="2"/>
      <c r="C755" s="2"/>
      <c r="D755" s="2"/>
      <c r="E755" s="2"/>
      <c r="F755" s="2"/>
    </row>
    <row r="756" ht="15.75" customHeight="1">
      <c r="A756" s="2"/>
      <c r="B756" s="2"/>
      <c r="C756" s="2"/>
      <c r="D756" s="2"/>
      <c r="E756" s="2"/>
      <c r="F756" s="2"/>
    </row>
    <row r="757" ht="15.75" customHeight="1">
      <c r="A757" s="2"/>
      <c r="B757" s="2"/>
      <c r="C757" s="2"/>
      <c r="D757" s="2"/>
      <c r="E757" s="2"/>
      <c r="F757" s="2"/>
    </row>
    <row r="758" ht="15.75" customHeight="1">
      <c r="A758" s="2"/>
      <c r="B758" s="2"/>
      <c r="C758" s="2"/>
      <c r="D758" s="2"/>
      <c r="E758" s="2"/>
      <c r="F758" s="2"/>
    </row>
    <row r="759" ht="15.75" customHeight="1">
      <c r="A759" s="2"/>
      <c r="B759" s="2"/>
      <c r="C759" s="2"/>
      <c r="D759" s="2"/>
      <c r="E759" s="2"/>
      <c r="F759" s="2"/>
    </row>
    <row r="760" ht="15.75" customHeight="1">
      <c r="A760" s="2"/>
      <c r="B760" s="2"/>
      <c r="C760" s="2"/>
      <c r="D760" s="2"/>
      <c r="E760" s="2"/>
      <c r="F760" s="2"/>
    </row>
    <row r="761" ht="15.75" customHeight="1">
      <c r="A761" s="2"/>
      <c r="B761" s="2"/>
      <c r="C761" s="2"/>
      <c r="D761" s="2"/>
      <c r="E761" s="2"/>
      <c r="F761" s="2"/>
    </row>
    <row r="762" ht="15.75" customHeight="1">
      <c r="A762" s="2"/>
      <c r="B762" s="2"/>
      <c r="C762" s="2"/>
      <c r="D762" s="2"/>
      <c r="E762" s="2"/>
      <c r="F762" s="2"/>
    </row>
    <row r="763" ht="15.75" customHeight="1">
      <c r="A763" s="2"/>
      <c r="B763" s="2"/>
      <c r="C763" s="2"/>
      <c r="D763" s="2"/>
      <c r="E763" s="2"/>
      <c r="F763" s="2"/>
    </row>
    <row r="764" ht="15.75" customHeight="1">
      <c r="A764" s="2"/>
      <c r="B764" s="2"/>
      <c r="C764" s="2"/>
      <c r="D764" s="2"/>
      <c r="E764" s="2"/>
      <c r="F764" s="2"/>
    </row>
    <row r="765" ht="15.75" customHeight="1">
      <c r="A765" s="2"/>
      <c r="B765" s="2"/>
      <c r="C765" s="2"/>
      <c r="D765" s="2"/>
      <c r="E765" s="2"/>
      <c r="F765" s="2"/>
    </row>
    <row r="766" ht="15.75" customHeight="1">
      <c r="A766" s="2"/>
      <c r="B766" s="2"/>
      <c r="C766" s="2"/>
      <c r="D766" s="2"/>
      <c r="E766" s="2"/>
      <c r="F766" s="2"/>
    </row>
    <row r="767" ht="15.75" customHeight="1">
      <c r="A767" s="2"/>
      <c r="B767" s="2"/>
      <c r="C767" s="2"/>
      <c r="D767" s="2"/>
      <c r="E767" s="2"/>
      <c r="F767" s="2"/>
    </row>
    <row r="768" ht="15.75" customHeight="1">
      <c r="A768" s="2"/>
      <c r="B768" s="2"/>
      <c r="C768" s="2"/>
      <c r="D768" s="2"/>
      <c r="E768" s="2"/>
      <c r="F768" s="2"/>
    </row>
    <row r="769" ht="15.75" customHeight="1">
      <c r="A769" s="2"/>
      <c r="B769" s="2"/>
      <c r="C769" s="2"/>
      <c r="D769" s="2"/>
      <c r="E769" s="2"/>
      <c r="F769" s="2"/>
    </row>
    <row r="770" ht="15.75" customHeight="1">
      <c r="A770" s="2"/>
      <c r="B770" s="2"/>
      <c r="C770" s="2"/>
      <c r="D770" s="2"/>
      <c r="E770" s="2"/>
      <c r="F770" s="2"/>
    </row>
    <row r="771" ht="15.75" customHeight="1">
      <c r="A771" s="2"/>
      <c r="B771" s="2"/>
      <c r="C771" s="2"/>
      <c r="D771" s="2"/>
      <c r="E771" s="2"/>
      <c r="F771" s="2"/>
    </row>
    <row r="772" ht="15.75" customHeight="1">
      <c r="A772" s="2"/>
      <c r="B772" s="2"/>
      <c r="C772" s="2"/>
      <c r="D772" s="2"/>
      <c r="E772" s="2"/>
      <c r="F772" s="2"/>
    </row>
    <row r="773" ht="15.75" customHeight="1">
      <c r="A773" s="2"/>
      <c r="B773" s="2"/>
      <c r="C773" s="2"/>
      <c r="D773" s="2"/>
      <c r="E773" s="2"/>
      <c r="F773" s="2"/>
    </row>
    <row r="774" ht="15.75" customHeight="1">
      <c r="A774" s="2"/>
      <c r="B774" s="2"/>
      <c r="C774" s="2"/>
      <c r="D774" s="2"/>
      <c r="E774" s="2"/>
      <c r="F774" s="2"/>
    </row>
    <row r="775" ht="15.75" customHeight="1">
      <c r="A775" s="2"/>
      <c r="B775" s="2"/>
      <c r="C775" s="2"/>
      <c r="D775" s="2"/>
      <c r="E775" s="2"/>
      <c r="F775" s="2"/>
    </row>
    <row r="776" ht="15.75" customHeight="1">
      <c r="A776" s="2"/>
      <c r="B776" s="2"/>
      <c r="C776" s="2"/>
      <c r="D776" s="2"/>
      <c r="E776" s="2"/>
      <c r="F776" s="2"/>
    </row>
    <row r="777" ht="15.75" customHeight="1">
      <c r="A777" s="2"/>
      <c r="B777" s="2"/>
      <c r="C777" s="2"/>
      <c r="D777" s="2"/>
      <c r="E777" s="2"/>
      <c r="F777" s="2"/>
    </row>
    <row r="778" ht="15.75" customHeight="1">
      <c r="A778" s="2"/>
      <c r="B778" s="2"/>
      <c r="C778" s="2"/>
      <c r="D778" s="2"/>
      <c r="E778" s="2"/>
      <c r="F778" s="2"/>
    </row>
    <row r="779" ht="15.75" customHeight="1">
      <c r="A779" s="2"/>
      <c r="B779" s="2"/>
      <c r="C779" s="2"/>
      <c r="D779" s="2"/>
      <c r="E779" s="2"/>
      <c r="F779" s="2"/>
    </row>
    <row r="780" ht="15.75" customHeight="1">
      <c r="A780" s="2"/>
      <c r="B780" s="2"/>
      <c r="C780" s="2"/>
      <c r="D780" s="2"/>
      <c r="E780" s="2"/>
      <c r="F780" s="2"/>
    </row>
    <row r="781" ht="15.75" customHeight="1">
      <c r="A781" s="2"/>
      <c r="B781" s="2"/>
      <c r="C781" s="2"/>
      <c r="D781" s="2"/>
      <c r="E781" s="2"/>
      <c r="F781" s="2"/>
    </row>
    <row r="782" ht="15.75" customHeight="1">
      <c r="A782" s="2"/>
      <c r="B782" s="2"/>
      <c r="C782" s="2"/>
      <c r="D782" s="2"/>
      <c r="E782" s="2"/>
      <c r="F782" s="2"/>
    </row>
    <row r="783" ht="15.75" customHeight="1">
      <c r="A783" s="2"/>
      <c r="B783" s="2"/>
      <c r="C783" s="2"/>
      <c r="D783" s="2"/>
      <c r="E783" s="2"/>
      <c r="F783" s="2"/>
    </row>
    <row r="784" ht="15.75" customHeight="1">
      <c r="A784" s="2"/>
      <c r="B784" s="2"/>
      <c r="C784" s="2"/>
      <c r="D784" s="2"/>
      <c r="E784" s="2"/>
      <c r="F784" s="2"/>
    </row>
    <row r="785" ht="15.75" customHeight="1">
      <c r="A785" s="2"/>
      <c r="B785" s="2"/>
      <c r="C785" s="2"/>
      <c r="D785" s="2"/>
      <c r="E785" s="2"/>
      <c r="F785" s="2"/>
    </row>
    <row r="786" ht="15.75" customHeight="1">
      <c r="A786" s="2"/>
      <c r="B786" s="2"/>
      <c r="C786" s="2"/>
      <c r="D786" s="2"/>
      <c r="E786" s="2"/>
      <c r="F786" s="2"/>
    </row>
    <row r="787" ht="15.75" customHeight="1">
      <c r="A787" s="2"/>
      <c r="B787" s="2"/>
      <c r="C787" s="2"/>
      <c r="D787" s="2"/>
      <c r="E787" s="2"/>
      <c r="F787" s="2"/>
    </row>
    <row r="788" ht="15.75" customHeight="1">
      <c r="A788" s="2"/>
      <c r="B788" s="2"/>
      <c r="C788" s="2"/>
      <c r="D788" s="2"/>
      <c r="E788" s="2"/>
      <c r="F788" s="2"/>
    </row>
    <row r="789" ht="15.75" customHeight="1">
      <c r="A789" s="2"/>
      <c r="B789" s="2"/>
      <c r="C789" s="2"/>
      <c r="D789" s="2"/>
      <c r="E789" s="2"/>
      <c r="F789" s="2"/>
    </row>
    <row r="790" ht="15.75" customHeight="1">
      <c r="A790" s="2"/>
      <c r="B790" s="2"/>
      <c r="C790" s="2"/>
      <c r="D790" s="2"/>
      <c r="E790" s="2"/>
      <c r="F790" s="2"/>
    </row>
    <row r="791" ht="15.75" customHeight="1">
      <c r="A791" s="2"/>
      <c r="B791" s="2"/>
      <c r="C791" s="2"/>
      <c r="D791" s="2"/>
      <c r="E791" s="2"/>
      <c r="F791" s="2"/>
    </row>
    <row r="792" ht="15.75" customHeight="1">
      <c r="A792" s="2"/>
      <c r="B792" s="2"/>
      <c r="C792" s="2"/>
      <c r="D792" s="2"/>
      <c r="E792" s="2"/>
      <c r="F792" s="2"/>
    </row>
    <row r="793" ht="15.75" customHeight="1">
      <c r="A793" s="2"/>
      <c r="B793" s="2"/>
      <c r="C793" s="2"/>
      <c r="D793" s="2"/>
      <c r="E793" s="2"/>
      <c r="F793" s="2"/>
    </row>
    <row r="794" ht="15.75" customHeight="1">
      <c r="A794" s="2"/>
      <c r="B794" s="2"/>
      <c r="C794" s="2"/>
      <c r="D794" s="2"/>
      <c r="E794" s="2"/>
      <c r="F794" s="2"/>
    </row>
    <row r="795" ht="15.75" customHeight="1">
      <c r="A795" s="2"/>
      <c r="B795" s="2"/>
      <c r="C795" s="2"/>
      <c r="D795" s="2"/>
      <c r="E795" s="2"/>
      <c r="F795" s="2"/>
    </row>
    <row r="796" ht="15.75" customHeight="1">
      <c r="A796" s="2"/>
      <c r="B796" s="2"/>
      <c r="C796" s="2"/>
      <c r="D796" s="2"/>
      <c r="E796" s="2"/>
      <c r="F796" s="2"/>
    </row>
    <row r="797" ht="15.75" customHeight="1">
      <c r="A797" s="2"/>
      <c r="B797" s="2"/>
      <c r="C797" s="2"/>
      <c r="D797" s="2"/>
      <c r="E797" s="2"/>
      <c r="F797" s="2"/>
    </row>
    <row r="798" ht="15.75" customHeight="1">
      <c r="A798" s="2"/>
      <c r="B798" s="2"/>
      <c r="C798" s="2"/>
      <c r="D798" s="2"/>
      <c r="E798" s="2"/>
      <c r="F798" s="2"/>
    </row>
    <row r="799" ht="15.75" customHeight="1">
      <c r="A799" s="2"/>
      <c r="B799" s="2"/>
      <c r="C799" s="2"/>
      <c r="D799" s="2"/>
      <c r="E799" s="2"/>
      <c r="F799" s="2"/>
    </row>
    <row r="800" ht="15.75" customHeight="1">
      <c r="A800" s="2"/>
      <c r="B800" s="2"/>
      <c r="C800" s="2"/>
      <c r="D800" s="2"/>
      <c r="E800" s="2"/>
      <c r="F800" s="2"/>
    </row>
    <row r="801" ht="15.75" customHeight="1">
      <c r="A801" s="2"/>
      <c r="B801" s="2"/>
      <c r="C801" s="2"/>
      <c r="D801" s="2"/>
      <c r="E801" s="2"/>
      <c r="F801" s="2"/>
    </row>
    <row r="802" ht="15.75" customHeight="1">
      <c r="A802" s="2"/>
      <c r="B802" s="2"/>
      <c r="C802" s="2"/>
      <c r="D802" s="2"/>
      <c r="E802" s="2"/>
      <c r="F802" s="2"/>
    </row>
    <row r="803" ht="15.75" customHeight="1">
      <c r="A803" s="2"/>
      <c r="B803" s="2"/>
      <c r="C803" s="2"/>
      <c r="D803" s="2"/>
      <c r="E803" s="2"/>
      <c r="F803" s="2"/>
    </row>
    <row r="804" ht="15.75" customHeight="1">
      <c r="A804" s="2"/>
      <c r="B804" s="2"/>
      <c r="C804" s="2"/>
      <c r="D804" s="2"/>
      <c r="E804" s="2"/>
      <c r="F804" s="2"/>
    </row>
    <row r="805" ht="15.75" customHeight="1">
      <c r="A805" s="2"/>
      <c r="B805" s="2"/>
      <c r="C805" s="2"/>
      <c r="D805" s="2"/>
      <c r="E805" s="2"/>
      <c r="F805" s="2"/>
    </row>
    <row r="806" ht="15.75" customHeight="1">
      <c r="A806" s="2"/>
      <c r="B806" s="2"/>
      <c r="C806" s="2"/>
      <c r="D806" s="2"/>
      <c r="E806" s="2"/>
      <c r="F806" s="2"/>
    </row>
    <row r="807" ht="15.75" customHeight="1">
      <c r="A807" s="2"/>
      <c r="B807" s="2"/>
      <c r="C807" s="2"/>
      <c r="D807" s="2"/>
      <c r="E807" s="2"/>
      <c r="F807" s="2"/>
    </row>
    <row r="808" ht="15.75" customHeight="1">
      <c r="A808" s="2"/>
      <c r="B808" s="2"/>
      <c r="C808" s="2"/>
      <c r="D808" s="2"/>
      <c r="E808" s="2"/>
      <c r="F808" s="2"/>
    </row>
    <row r="809" ht="15.75" customHeight="1">
      <c r="A809" s="2"/>
      <c r="B809" s="2"/>
      <c r="C809" s="2"/>
      <c r="D809" s="2"/>
      <c r="E809" s="2"/>
      <c r="F809" s="2"/>
    </row>
    <row r="810" ht="15.75" customHeight="1">
      <c r="A810" s="2"/>
      <c r="B810" s="2"/>
      <c r="C810" s="2"/>
      <c r="D810" s="2"/>
      <c r="E810" s="2"/>
      <c r="F810" s="2"/>
    </row>
    <row r="811" ht="15.75" customHeight="1">
      <c r="A811" s="2"/>
      <c r="B811" s="2"/>
      <c r="C811" s="2"/>
      <c r="D811" s="2"/>
      <c r="E811" s="2"/>
      <c r="F811" s="2"/>
    </row>
    <row r="812" ht="15.75" customHeight="1">
      <c r="A812" s="2"/>
      <c r="B812" s="2"/>
      <c r="C812" s="2"/>
      <c r="D812" s="2"/>
      <c r="E812" s="2"/>
      <c r="F812" s="2"/>
    </row>
    <row r="813" ht="15.75" customHeight="1">
      <c r="A813" s="2"/>
      <c r="B813" s="2"/>
      <c r="C813" s="2"/>
      <c r="D813" s="2"/>
      <c r="E813" s="2"/>
      <c r="F813" s="2"/>
    </row>
    <row r="814" ht="15.75" customHeight="1">
      <c r="A814" s="2"/>
      <c r="B814" s="2"/>
      <c r="C814" s="2"/>
      <c r="D814" s="2"/>
      <c r="E814" s="2"/>
      <c r="F814" s="2"/>
    </row>
    <row r="815" ht="15.75" customHeight="1">
      <c r="A815" s="2"/>
      <c r="B815" s="2"/>
      <c r="C815" s="2"/>
      <c r="D815" s="2"/>
      <c r="E815" s="2"/>
      <c r="F815" s="2"/>
    </row>
    <row r="816" ht="15.75" customHeight="1">
      <c r="A816" s="2"/>
      <c r="B816" s="2"/>
      <c r="C816" s="2"/>
      <c r="D816" s="2"/>
      <c r="E816" s="2"/>
      <c r="F816" s="2"/>
    </row>
    <row r="817" ht="15.75" customHeight="1">
      <c r="A817" s="2"/>
      <c r="B817" s="2"/>
      <c r="C817" s="2"/>
      <c r="D817" s="2"/>
      <c r="E817" s="2"/>
      <c r="F817" s="2"/>
    </row>
    <row r="818" ht="15.75" customHeight="1">
      <c r="A818" s="2"/>
      <c r="B818" s="2"/>
      <c r="C818" s="2"/>
      <c r="D818" s="2"/>
      <c r="E818" s="2"/>
      <c r="F818" s="2"/>
    </row>
    <row r="819" ht="15.75" customHeight="1">
      <c r="A819" s="2"/>
      <c r="B819" s="2"/>
      <c r="C819" s="2"/>
      <c r="D819" s="2"/>
      <c r="E819" s="2"/>
      <c r="F819" s="2"/>
    </row>
    <row r="820" ht="15.75" customHeight="1">
      <c r="A820" s="2"/>
      <c r="B820" s="2"/>
      <c r="C820" s="2"/>
      <c r="D820" s="2"/>
      <c r="E820" s="2"/>
      <c r="F820" s="2"/>
    </row>
    <row r="821" ht="15.75" customHeight="1">
      <c r="A821" s="2"/>
      <c r="B821" s="2"/>
      <c r="C821" s="2"/>
      <c r="D821" s="2"/>
      <c r="E821" s="2"/>
      <c r="F821" s="2"/>
    </row>
    <row r="822" ht="15.75" customHeight="1">
      <c r="A822" s="2"/>
      <c r="B822" s="2"/>
      <c r="C822" s="2"/>
      <c r="D822" s="2"/>
      <c r="E822" s="2"/>
      <c r="F822" s="2"/>
    </row>
    <row r="823" ht="15.75" customHeight="1">
      <c r="A823" s="2"/>
      <c r="B823" s="2"/>
      <c r="C823" s="2"/>
      <c r="D823" s="2"/>
      <c r="E823" s="2"/>
      <c r="F823" s="2"/>
    </row>
    <row r="824" ht="15.75" customHeight="1">
      <c r="A824" s="2"/>
      <c r="B824" s="2"/>
      <c r="C824" s="2"/>
      <c r="D824" s="2"/>
      <c r="E824" s="2"/>
      <c r="F824" s="2"/>
    </row>
    <row r="825" ht="15.75" customHeight="1">
      <c r="A825" s="2"/>
      <c r="B825" s="2"/>
      <c r="C825" s="2"/>
      <c r="D825" s="2"/>
      <c r="E825" s="2"/>
      <c r="F825" s="2"/>
    </row>
    <row r="826" ht="15.75" customHeight="1">
      <c r="A826" s="2"/>
      <c r="B826" s="2"/>
      <c r="C826" s="2"/>
      <c r="D826" s="2"/>
      <c r="E826" s="2"/>
      <c r="F826" s="2"/>
    </row>
    <row r="827" ht="15.75" customHeight="1">
      <c r="A827" s="2"/>
      <c r="B827" s="2"/>
      <c r="C827" s="2"/>
      <c r="D827" s="2"/>
      <c r="E827" s="2"/>
      <c r="F827" s="2"/>
    </row>
    <row r="828" ht="15.75" customHeight="1">
      <c r="A828" s="2"/>
      <c r="B828" s="2"/>
      <c r="C828" s="2"/>
      <c r="D828" s="2"/>
      <c r="E828" s="2"/>
      <c r="F828" s="2"/>
    </row>
    <row r="829" ht="15.75" customHeight="1">
      <c r="A829" s="2"/>
      <c r="B829" s="2"/>
      <c r="C829" s="2"/>
      <c r="D829" s="2"/>
      <c r="E829" s="2"/>
      <c r="F829" s="2"/>
    </row>
    <row r="830" ht="15.75" customHeight="1">
      <c r="A830" s="2"/>
      <c r="B830" s="2"/>
      <c r="C830" s="2"/>
      <c r="D830" s="2"/>
      <c r="E830" s="2"/>
      <c r="F830" s="2"/>
    </row>
    <row r="831" ht="15.75" customHeight="1">
      <c r="A831" s="2"/>
      <c r="B831" s="2"/>
      <c r="C831" s="2"/>
      <c r="D831" s="2"/>
      <c r="E831" s="2"/>
      <c r="F831" s="2"/>
    </row>
    <row r="832" ht="15.75" customHeight="1">
      <c r="A832" s="2"/>
      <c r="B832" s="2"/>
      <c r="C832" s="2"/>
      <c r="D832" s="2"/>
      <c r="E832" s="2"/>
      <c r="F832" s="2"/>
    </row>
    <row r="833" ht="15.75" customHeight="1">
      <c r="A833" s="2"/>
      <c r="B833" s="2"/>
      <c r="C833" s="2"/>
      <c r="D833" s="2"/>
      <c r="E833" s="2"/>
      <c r="F833" s="2"/>
    </row>
    <row r="834" ht="15.75" customHeight="1">
      <c r="A834" s="2"/>
      <c r="B834" s="2"/>
      <c r="C834" s="2"/>
      <c r="D834" s="2"/>
      <c r="E834" s="2"/>
      <c r="F834" s="2"/>
    </row>
    <row r="835" ht="15.75" customHeight="1">
      <c r="A835" s="2"/>
      <c r="B835" s="2"/>
      <c r="C835" s="2"/>
      <c r="D835" s="2"/>
      <c r="E835" s="2"/>
      <c r="F835" s="2"/>
    </row>
    <row r="836" ht="15.75" customHeight="1">
      <c r="A836" s="2"/>
      <c r="B836" s="2"/>
      <c r="C836" s="2"/>
      <c r="D836" s="2"/>
      <c r="E836" s="2"/>
      <c r="F836" s="2"/>
    </row>
    <row r="837" ht="15.75" customHeight="1">
      <c r="A837" s="2"/>
      <c r="B837" s="2"/>
      <c r="C837" s="2"/>
      <c r="D837" s="2"/>
      <c r="E837" s="2"/>
      <c r="F837" s="2"/>
    </row>
    <row r="838" ht="15.75" customHeight="1">
      <c r="A838" s="2"/>
      <c r="B838" s="2"/>
      <c r="C838" s="2"/>
      <c r="D838" s="2"/>
      <c r="E838" s="2"/>
      <c r="F838" s="2"/>
    </row>
    <row r="839" ht="15.75" customHeight="1">
      <c r="A839" s="2"/>
      <c r="B839" s="2"/>
      <c r="C839" s="2"/>
      <c r="D839" s="2"/>
      <c r="E839" s="2"/>
      <c r="F839" s="2"/>
    </row>
    <row r="840" ht="15.75" customHeight="1">
      <c r="A840" s="2"/>
      <c r="B840" s="2"/>
      <c r="C840" s="2"/>
      <c r="D840" s="2"/>
      <c r="E840" s="2"/>
      <c r="F840" s="2"/>
    </row>
    <row r="841" ht="15.75" customHeight="1">
      <c r="A841" s="2"/>
      <c r="B841" s="2"/>
      <c r="C841" s="2"/>
      <c r="D841" s="2"/>
      <c r="E841" s="2"/>
      <c r="F841" s="2"/>
    </row>
    <row r="842" ht="15.75" customHeight="1">
      <c r="A842" s="2"/>
      <c r="B842" s="2"/>
      <c r="C842" s="2"/>
      <c r="D842" s="2"/>
      <c r="E842" s="2"/>
      <c r="F842" s="2"/>
    </row>
    <row r="843" ht="15.75" customHeight="1">
      <c r="A843" s="2"/>
      <c r="B843" s="2"/>
      <c r="C843" s="2"/>
      <c r="D843" s="2"/>
      <c r="E843" s="2"/>
      <c r="F843" s="2"/>
    </row>
    <row r="844" ht="15.75" customHeight="1">
      <c r="A844" s="2"/>
      <c r="B844" s="2"/>
      <c r="C844" s="2"/>
      <c r="D844" s="2"/>
      <c r="E844" s="2"/>
      <c r="F844" s="2"/>
    </row>
    <row r="845" ht="15.75" customHeight="1">
      <c r="A845" s="2"/>
      <c r="B845" s="2"/>
      <c r="C845" s="2"/>
      <c r="D845" s="2"/>
      <c r="E845" s="2"/>
      <c r="F845" s="2"/>
    </row>
    <row r="846" ht="15.75" customHeight="1">
      <c r="A846" s="2"/>
      <c r="B846" s="2"/>
      <c r="C846" s="2"/>
      <c r="D846" s="2"/>
      <c r="E846" s="2"/>
      <c r="F846" s="2"/>
    </row>
    <row r="847" ht="15.75" customHeight="1">
      <c r="A847" s="2"/>
      <c r="B847" s="2"/>
      <c r="C847" s="2"/>
      <c r="D847" s="2"/>
      <c r="E847" s="2"/>
      <c r="F847" s="2"/>
    </row>
    <row r="848" ht="15.75" customHeight="1">
      <c r="A848" s="2"/>
      <c r="B848" s="2"/>
      <c r="C848" s="2"/>
      <c r="D848" s="2"/>
      <c r="E848" s="2"/>
      <c r="F848" s="2"/>
    </row>
    <row r="849" ht="15.75" customHeight="1">
      <c r="A849" s="2"/>
      <c r="B849" s="2"/>
      <c r="C849" s="2"/>
      <c r="D849" s="2"/>
      <c r="E849" s="2"/>
      <c r="F849" s="2"/>
    </row>
    <row r="850" ht="15.75" customHeight="1">
      <c r="A850" s="2"/>
      <c r="B850" s="2"/>
      <c r="C850" s="2"/>
      <c r="D850" s="2"/>
      <c r="E850" s="2"/>
      <c r="F850" s="2"/>
    </row>
    <row r="851" ht="15.75" customHeight="1">
      <c r="A851" s="2"/>
      <c r="B851" s="2"/>
      <c r="C851" s="2"/>
      <c r="D851" s="2"/>
      <c r="E851" s="2"/>
      <c r="F851" s="2"/>
    </row>
    <row r="852" ht="15.75" customHeight="1">
      <c r="A852" s="2"/>
      <c r="B852" s="2"/>
      <c r="C852" s="2"/>
      <c r="D852" s="2"/>
      <c r="E852" s="2"/>
      <c r="F852" s="2"/>
    </row>
    <row r="853" ht="15.75" customHeight="1">
      <c r="A853" s="2"/>
      <c r="B853" s="2"/>
      <c r="C853" s="2"/>
      <c r="D853" s="2"/>
      <c r="E853" s="2"/>
      <c r="F853" s="2"/>
    </row>
    <row r="854" ht="15.75" customHeight="1">
      <c r="A854" s="2"/>
      <c r="B854" s="2"/>
      <c r="C854" s="2"/>
      <c r="D854" s="2"/>
      <c r="E854" s="2"/>
      <c r="F854" s="2"/>
    </row>
    <row r="855" ht="15.75" customHeight="1">
      <c r="A855" s="2"/>
      <c r="B855" s="2"/>
      <c r="C855" s="2"/>
      <c r="D855" s="2"/>
      <c r="E855" s="2"/>
      <c r="F855" s="2"/>
    </row>
    <row r="856" ht="15.75" customHeight="1">
      <c r="A856" s="2"/>
      <c r="B856" s="2"/>
      <c r="C856" s="2"/>
      <c r="D856" s="2"/>
      <c r="E856" s="2"/>
      <c r="F856" s="2"/>
    </row>
    <row r="857" ht="15.75" customHeight="1">
      <c r="A857" s="2"/>
      <c r="B857" s="2"/>
      <c r="C857" s="2"/>
      <c r="D857" s="2"/>
      <c r="E857" s="2"/>
      <c r="F857" s="2"/>
    </row>
    <row r="858" ht="15.75" customHeight="1">
      <c r="A858" s="2"/>
      <c r="B858" s="2"/>
      <c r="C858" s="2"/>
      <c r="D858" s="2"/>
      <c r="E858" s="2"/>
      <c r="F858" s="2"/>
    </row>
    <row r="859" ht="15.75" customHeight="1">
      <c r="A859" s="2"/>
      <c r="B859" s="2"/>
      <c r="C859" s="2"/>
      <c r="D859" s="2"/>
      <c r="E859" s="2"/>
      <c r="F859" s="2"/>
    </row>
    <row r="860" ht="15.75" customHeight="1">
      <c r="A860" s="2"/>
      <c r="B860" s="2"/>
      <c r="C860" s="2"/>
      <c r="D860" s="2"/>
      <c r="E860" s="2"/>
      <c r="F860" s="2"/>
    </row>
    <row r="861" ht="15.75" customHeight="1">
      <c r="A861" s="2"/>
      <c r="B861" s="2"/>
      <c r="C861" s="2"/>
      <c r="D861" s="2"/>
      <c r="E861" s="2"/>
      <c r="F861" s="2"/>
    </row>
    <row r="862" ht="15.75" customHeight="1">
      <c r="A862" s="2"/>
      <c r="B862" s="2"/>
      <c r="C862" s="2"/>
      <c r="D862" s="2"/>
      <c r="E862" s="2"/>
      <c r="F862" s="2"/>
    </row>
    <row r="863" ht="15.75" customHeight="1">
      <c r="A863" s="2"/>
      <c r="B863" s="2"/>
      <c r="C863" s="2"/>
      <c r="D863" s="2"/>
      <c r="E863" s="2"/>
      <c r="F863" s="2"/>
    </row>
    <row r="864" ht="15.75" customHeight="1">
      <c r="A864" s="2"/>
      <c r="B864" s="2"/>
      <c r="C864" s="2"/>
      <c r="D864" s="2"/>
      <c r="E864" s="2"/>
      <c r="F864" s="2"/>
    </row>
    <row r="865" ht="15.75" customHeight="1">
      <c r="A865" s="2"/>
      <c r="B865" s="2"/>
      <c r="C865" s="2"/>
      <c r="D865" s="2"/>
      <c r="E865" s="2"/>
      <c r="F865" s="2"/>
    </row>
    <row r="866" ht="15.75" customHeight="1">
      <c r="A866" s="2"/>
      <c r="B866" s="2"/>
      <c r="C866" s="2"/>
      <c r="D866" s="2"/>
      <c r="E866" s="2"/>
      <c r="F866" s="2"/>
    </row>
    <row r="867" ht="15.75" customHeight="1">
      <c r="A867" s="2"/>
      <c r="B867" s="2"/>
      <c r="C867" s="2"/>
      <c r="D867" s="2"/>
      <c r="E867" s="2"/>
      <c r="F867" s="2"/>
    </row>
    <row r="868" ht="15.75" customHeight="1">
      <c r="A868" s="2"/>
      <c r="B868" s="2"/>
      <c r="C868" s="2"/>
      <c r="D868" s="2"/>
      <c r="E868" s="2"/>
      <c r="F868" s="2"/>
    </row>
    <row r="869" ht="15.75" customHeight="1">
      <c r="A869" s="2"/>
      <c r="B869" s="2"/>
      <c r="C869" s="2"/>
      <c r="D869" s="2"/>
      <c r="E869" s="2"/>
      <c r="F869" s="2"/>
    </row>
    <row r="870" ht="15.75" customHeight="1">
      <c r="A870" s="2"/>
      <c r="B870" s="2"/>
      <c r="C870" s="2"/>
      <c r="D870" s="2"/>
      <c r="E870" s="2"/>
      <c r="F870" s="2"/>
    </row>
    <row r="871" ht="15.75" customHeight="1">
      <c r="A871" s="2"/>
      <c r="B871" s="2"/>
      <c r="C871" s="2"/>
      <c r="D871" s="2"/>
      <c r="E871" s="2"/>
      <c r="F871" s="2"/>
    </row>
    <row r="872" ht="15.75" customHeight="1">
      <c r="A872" s="2"/>
      <c r="B872" s="2"/>
      <c r="C872" s="2"/>
      <c r="D872" s="2"/>
      <c r="E872" s="2"/>
      <c r="F872" s="2"/>
    </row>
    <row r="873" ht="15.75" customHeight="1">
      <c r="A873" s="2"/>
      <c r="B873" s="2"/>
      <c r="C873" s="2"/>
      <c r="D873" s="2"/>
      <c r="E873" s="2"/>
      <c r="F873" s="2"/>
    </row>
    <row r="874" ht="15.75" customHeight="1">
      <c r="A874" s="2"/>
      <c r="B874" s="2"/>
      <c r="C874" s="2"/>
      <c r="D874" s="2"/>
      <c r="E874" s="2"/>
      <c r="F874" s="2"/>
    </row>
    <row r="875" ht="15.75" customHeight="1">
      <c r="A875" s="2"/>
      <c r="B875" s="2"/>
      <c r="C875" s="2"/>
      <c r="D875" s="2"/>
      <c r="E875" s="2"/>
      <c r="F875" s="2"/>
    </row>
    <row r="876" ht="15.75" customHeight="1">
      <c r="A876" s="2"/>
      <c r="B876" s="2"/>
      <c r="C876" s="2"/>
      <c r="D876" s="2"/>
      <c r="E876" s="2"/>
      <c r="F876" s="2"/>
    </row>
    <row r="877" ht="15.75" customHeight="1">
      <c r="A877" s="2"/>
      <c r="B877" s="2"/>
      <c r="C877" s="2"/>
      <c r="D877" s="2"/>
      <c r="E877" s="2"/>
      <c r="F877" s="2"/>
    </row>
    <row r="878" ht="15.75" customHeight="1">
      <c r="A878" s="2"/>
      <c r="B878" s="2"/>
      <c r="C878" s="2"/>
      <c r="D878" s="2"/>
      <c r="E878" s="2"/>
      <c r="F878" s="2"/>
    </row>
    <row r="879" ht="15.75" customHeight="1">
      <c r="A879" s="2"/>
      <c r="B879" s="2"/>
      <c r="C879" s="2"/>
      <c r="D879" s="2"/>
      <c r="E879" s="2"/>
      <c r="F879" s="2"/>
    </row>
    <row r="880" ht="15.75" customHeight="1">
      <c r="A880" s="2"/>
      <c r="B880" s="2"/>
      <c r="C880" s="2"/>
      <c r="D880" s="2"/>
      <c r="E880" s="2"/>
      <c r="F880" s="2"/>
    </row>
    <row r="881" ht="15.75" customHeight="1">
      <c r="A881" s="2"/>
      <c r="B881" s="2"/>
      <c r="C881" s="2"/>
      <c r="D881" s="2"/>
      <c r="E881" s="2"/>
      <c r="F881" s="2"/>
    </row>
    <row r="882" ht="15.75" customHeight="1">
      <c r="A882" s="2"/>
      <c r="B882" s="2"/>
      <c r="C882" s="2"/>
      <c r="D882" s="2"/>
      <c r="E882" s="2"/>
      <c r="F882" s="2"/>
    </row>
    <row r="883" ht="15.75" customHeight="1">
      <c r="A883" s="2"/>
      <c r="B883" s="2"/>
      <c r="C883" s="2"/>
      <c r="D883" s="2"/>
      <c r="E883" s="2"/>
      <c r="F883" s="2"/>
    </row>
    <row r="884" ht="15.75" customHeight="1">
      <c r="A884" s="2"/>
      <c r="B884" s="2"/>
      <c r="C884" s="2"/>
      <c r="D884" s="2"/>
      <c r="E884" s="2"/>
      <c r="F884" s="2"/>
    </row>
    <row r="885" ht="15.75" customHeight="1">
      <c r="A885" s="2"/>
      <c r="B885" s="2"/>
      <c r="C885" s="2"/>
      <c r="D885" s="2"/>
      <c r="E885" s="2"/>
      <c r="F885" s="2"/>
    </row>
    <row r="886" ht="15.75" customHeight="1">
      <c r="A886" s="2"/>
      <c r="B886" s="2"/>
      <c r="C886" s="2"/>
      <c r="D886" s="2"/>
      <c r="E886" s="2"/>
      <c r="F886" s="2"/>
    </row>
    <row r="887" ht="15.75" customHeight="1">
      <c r="A887" s="2"/>
      <c r="B887" s="2"/>
      <c r="C887" s="2"/>
      <c r="D887" s="2"/>
      <c r="E887" s="2"/>
      <c r="F887" s="2"/>
    </row>
    <row r="888" ht="15.75" customHeight="1">
      <c r="A888" s="2"/>
      <c r="B888" s="2"/>
      <c r="C888" s="2"/>
      <c r="D888" s="2"/>
      <c r="E888" s="2"/>
      <c r="F888" s="2"/>
    </row>
    <row r="889" ht="15.75" customHeight="1">
      <c r="A889" s="2"/>
      <c r="B889" s="2"/>
      <c r="C889" s="2"/>
      <c r="D889" s="2"/>
      <c r="E889" s="2"/>
      <c r="F889" s="2"/>
    </row>
    <row r="890" ht="15.75" customHeight="1">
      <c r="A890" s="2"/>
      <c r="B890" s="2"/>
      <c r="C890" s="2"/>
      <c r="D890" s="2"/>
      <c r="E890" s="2"/>
      <c r="F890" s="2"/>
    </row>
    <row r="891" ht="15.75" customHeight="1">
      <c r="A891" s="2"/>
      <c r="B891" s="2"/>
      <c r="C891" s="2"/>
      <c r="D891" s="2"/>
      <c r="E891" s="2"/>
      <c r="F891" s="2"/>
    </row>
    <row r="892" ht="15.75" customHeight="1">
      <c r="A892" s="2"/>
      <c r="B892" s="2"/>
      <c r="C892" s="2"/>
      <c r="D892" s="2"/>
      <c r="E892" s="2"/>
      <c r="F892" s="2"/>
    </row>
    <row r="893" ht="15.75" customHeight="1">
      <c r="A893" s="2"/>
      <c r="B893" s="2"/>
      <c r="C893" s="2"/>
      <c r="D893" s="2"/>
      <c r="E893" s="2"/>
      <c r="F893" s="2"/>
    </row>
    <row r="894" ht="15.75" customHeight="1">
      <c r="A894" s="2"/>
      <c r="B894" s="2"/>
      <c r="C894" s="2"/>
      <c r="D894" s="2"/>
      <c r="E894" s="2"/>
      <c r="F894" s="2"/>
    </row>
    <row r="895" ht="15.75" customHeight="1">
      <c r="A895" s="2"/>
      <c r="B895" s="2"/>
      <c r="C895" s="2"/>
      <c r="D895" s="2"/>
      <c r="E895" s="2"/>
      <c r="F895" s="2"/>
    </row>
    <row r="896" ht="15.75" customHeight="1">
      <c r="A896" s="2"/>
      <c r="B896" s="2"/>
      <c r="C896" s="2"/>
      <c r="D896" s="2"/>
      <c r="E896" s="2"/>
      <c r="F896" s="2"/>
    </row>
    <row r="897" ht="15.75" customHeight="1">
      <c r="A897" s="2"/>
      <c r="B897" s="2"/>
      <c r="C897" s="2"/>
      <c r="D897" s="2"/>
      <c r="E897" s="2"/>
      <c r="F897" s="2"/>
    </row>
    <row r="898" ht="15.75" customHeight="1">
      <c r="A898" s="2"/>
      <c r="B898" s="2"/>
      <c r="C898" s="2"/>
      <c r="D898" s="2"/>
      <c r="E898" s="2"/>
      <c r="F898" s="2"/>
    </row>
    <row r="899" ht="15.75" customHeight="1">
      <c r="A899" s="2"/>
      <c r="B899" s="2"/>
      <c r="C899" s="2"/>
      <c r="D899" s="2"/>
      <c r="E899" s="2"/>
      <c r="F899" s="2"/>
    </row>
    <row r="900" ht="15.75" customHeight="1">
      <c r="A900" s="2"/>
      <c r="B900" s="2"/>
      <c r="C900" s="2"/>
      <c r="D900" s="2"/>
      <c r="E900" s="2"/>
      <c r="F900" s="2"/>
    </row>
    <row r="901" ht="15.75" customHeight="1">
      <c r="A901" s="2"/>
      <c r="B901" s="2"/>
      <c r="C901" s="2"/>
      <c r="D901" s="2"/>
      <c r="E901" s="2"/>
      <c r="F901" s="2"/>
    </row>
    <row r="902" ht="15.75" customHeight="1">
      <c r="A902" s="2"/>
      <c r="B902" s="2"/>
      <c r="C902" s="2"/>
      <c r="D902" s="2"/>
      <c r="E902" s="2"/>
      <c r="F902" s="2"/>
    </row>
    <row r="903" ht="15.75" customHeight="1">
      <c r="A903" s="2"/>
      <c r="B903" s="2"/>
      <c r="C903" s="2"/>
      <c r="D903" s="2"/>
      <c r="E903" s="2"/>
      <c r="F903" s="2"/>
    </row>
    <row r="904" ht="15.75" customHeight="1">
      <c r="A904" s="2"/>
      <c r="B904" s="2"/>
      <c r="C904" s="2"/>
      <c r="D904" s="2"/>
      <c r="E904" s="2"/>
      <c r="F904" s="2"/>
    </row>
    <row r="905" ht="15.75" customHeight="1">
      <c r="A905" s="2"/>
      <c r="B905" s="2"/>
      <c r="C905" s="2"/>
      <c r="D905" s="2"/>
      <c r="E905" s="2"/>
      <c r="F905" s="2"/>
    </row>
    <row r="906" ht="15.75" customHeight="1">
      <c r="A906" s="2"/>
      <c r="B906" s="2"/>
      <c r="C906" s="2"/>
      <c r="D906" s="2"/>
      <c r="E906" s="2"/>
      <c r="F906" s="2"/>
    </row>
    <row r="907" ht="15.75" customHeight="1">
      <c r="A907" s="2"/>
      <c r="B907" s="2"/>
      <c r="C907" s="2"/>
      <c r="D907" s="2"/>
      <c r="E907" s="2"/>
      <c r="F907" s="2"/>
    </row>
    <row r="908" ht="15.75" customHeight="1">
      <c r="A908" s="2"/>
      <c r="B908" s="2"/>
      <c r="C908" s="2"/>
      <c r="D908" s="2"/>
      <c r="E908" s="2"/>
      <c r="F908" s="2"/>
    </row>
    <row r="909" ht="15.75" customHeight="1">
      <c r="A909" s="2"/>
      <c r="B909" s="2"/>
      <c r="C909" s="2"/>
      <c r="D909" s="2"/>
      <c r="E909" s="2"/>
      <c r="F909" s="2"/>
    </row>
    <row r="910" ht="15.75" customHeight="1">
      <c r="A910" s="2"/>
      <c r="B910" s="2"/>
      <c r="C910" s="2"/>
      <c r="D910" s="2"/>
      <c r="E910" s="2"/>
      <c r="F910" s="2"/>
    </row>
    <row r="911" ht="15.75" customHeight="1">
      <c r="A911" s="2"/>
      <c r="B911" s="2"/>
      <c r="C911" s="2"/>
      <c r="D911" s="2"/>
      <c r="E911" s="2"/>
      <c r="F911" s="2"/>
    </row>
    <row r="912" ht="15.75" customHeight="1">
      <c r="A912" s="2"/>
      <c r="B912" s="2"/>
      <c r="C912" s="2"/>
      <c r="D912" s="2"/>
      <c r="E912" s="2"/>
      <c r="F912" s="2"/>
    </row>
    <row r="913" ht="15.75" customHeight="1">
      <c r="A913" s="2"/>
      <c r="B913" s="2"/>
      <c r="C913" s="2"/>
      <c r="D913" s="2"/>
      <c r="E913" s="2"/>
      <c r="F913" s="2"/>
    </row>
    <row r="914" ht="15.75" customHeight="1">
      <c r="A914" s="2"/>
      <c r="B914" s="2"/>
      <c r="C914" s="2"/>
      <c r="D914" s="2"/>
      <c r="E914" s="2"/>
      <c r="F914" s="2"/>
    </row>
    <row r="915" ht="15.75" customHeight="1">
      <c r="A915" s="2"/>
      <c r="B915" s="2"/>
      <c r="C915" s="2"/>
      <c r="D915" s="2"/>
      <c r="E915" s="2"/>
      <c r="F915" s="2"/>
    </row>
    <row r="916" ht="15.75" customHeight="1">
      <c r="A916" s="2"/>
      <c r="B916" s="2"/>
      <c r="C916" s="2"/>
      <c r="D916" s="2"/>
      <c r="E916" s="2"/>
      <c r="F916" s="2"/>
    </row>
    <row r="917" ht="15.75" customHeight="1">
      <c r="A917" s="2"/>
      <c r="B917" s="2"/>
      <c r="C917" s="2"/>
      <c r="D917" s="2"/>
      <c r="E917" s="2"/>
      <c r="F917" s="2"/>
    </row>
    <row r="918" ht="15.75" customHeight="1">
      <c r="A918" s="2"/>
      <c r="B918" s="2"/>
      <c r="C918" s="2"/>
      <c r="D918" s="2"/>
      <c r="E918" s="2"/>
      <c r="F918" s="2"/>
    </row>
    <row r="919" ht="15.75" customHeight="1">
      <c r="A919" s="2"/>
      <c r="B919" s="2"/>
      <c r="C919" s="2"/>
      <c r="D919" s="2"/>
      <c r="E919" s="2"/>
      <c r="F919" s="2"/>
    </row>
    <row r="920" ht="15.75" customHeight="1">
      <c r="A920" s="2"/>
      <c r="B920" s="2"/>
      <c r="C920" s="2"/>
      <c r="D920" s="2"/>
      <c r="E920" s="2"/>
      <c r="F920" s="2"/>
    </row>
    <row r="921" ht="15.75" customHeight="1">
      <c r="A921" s="2"/>
      <c r="B921" s="2"/>
      <c r="C921" s="2"/>
      <c r="D921" s="2"/>
      <c r="E921" s="2"/>
      <c r="F921" s="2"/>
    </row>
    <row r="922" ht="15.75" customHeight="1">
      <c r="A922" s="2"/>
      <c r="B922" s="2"/>
      <c r="C922" s="2"/>
      <c r="D922" s="2"/>
      <c r="E922" s="2"/>
      <c r="F922" s="2"/>
    </row>
    <row r="923" ht="15.75" customHeight="1">
      <c r="A923" s="2"/>
      <c r="B923" s="2"/>
      <c r="C923" s="2"/>
      <c r="D923" s="2"/>
      <c r="E923" s="2"/>
      <c r="F923" s="2"/>
    </row>
    <row r="924" ht="15.75" customHeight="1">
      <c r="A924" s="2"/>
      <c r="B924" s="2"/>
      <c r="C924" s="2"/>
      <c r="D924" s="2"/>
      <c r="E924" s="2"/>
      <c r="F924" s="2"/>
    </row>
    <row r="925" ht="15.75" customHeight="1">
      <c r="A925" s="2"/>
      <c r="B925" s="2"/>
      <c r="C925" s="2"/>
      <c r="D925" s="2"/>
      <c r="E925" s="2"/>
      <c r="F925" s="2"/>
    </row>
    <row r="926" ht="15.75" customHeight="1">
      <c r="A926" s="2"/>
      <c r="B926" s="2"/>
      <c r="C926" s="2"/>
      <c r="D926" s="2"/>
      <c r="E926" s="2"/>
      <c r="F926" s="2"/>
    </row>
    <row r="927" ht="15.75" customHeight="1">
      <c r="A927" s="2"/>
      <c r="B927" s="2"/>
      <c r="C927" s="2"/>
      <c r="D927" s="2"/>
      <c r="E927" s="2"/>
      <c r="F927" s="2"/>
    </row>
    <row r="928" ht="15.75" customHeight="1">
      <c r="A928" s="2"/>
      <c r="B928" s="2"/>
      <c r="C928" s="2"/>
      <c r="D928" s="2"/>
      <c r="E928" s="2"/>
      <c r="F928" s="2"/>
    </row>
    <row r="929" ht="15.75" customHeight="1">
      <c r="A929" s="2"/>
      <c r="B929" s="2"/>
      <c r="C929" s="2"/>
      <c r="D929" s="2"/>
      <c r="E929" s="2"/>
      <c r="F929" s="2"/>
    </row>
    <row r="930" ht="15.75" customHeight="1">
      <c r="A930" s="2"/>
      <c r="B930" s="2"/>
      <c r="C930" s="2"/>
      <c r="D930" s="2"/>
      <c r="E930" s="2"/>
      <c r="F930" s="2"/>
    </row>
    <row r="931" ht="15.75" customHeight="1">
      <c r="A931" s="2"/>
      <c r="B931" s="2"/>
      <c r="C931" s="2"/>
      <c r="D931" s="2"/>
      <c r="E931" s="2"/>
      <c r="F931" s="2"/>
    </row>
    <row r="932" ht="15.75" customHeight="1">
      <c r="A932" s="2"/>
      <c r="B932" s="2"/>
      <c r="C932" s="2"/>
      <c r="D932" s="2"/>
      <c r="E932" s="2"/>
      <c r="F932" s="2"/>
    </row>
    <row r="933" ht="15.75" customHeight="1">
      <c r="A933" s="2"/>
      <c r="B933" s="2"/>
      <c r="C933" s="2"/>
      <c r="D933" s="2"/>
      <c r="E933" s="2"/>
      <c r="F933" s="2"/>
    </row>
    <row r="934" ht="15.75" customHeight="1">
      <c r="A934" s="2"/>
      <c r="B934" s="2"/>
      <c r="C934" s="2"/>
      <c r="D934" s="2"/>
      <c r="E934" s="2"/>
      <c r="F934" s="2"/>
    </row>
    <row r="935" ht="15.75" customHeight="1">
      <c r="A935" s="2"/>
      <c r="B935" s="2"/>
      <c r="C935" s="2"/>
      <c r="D935" s="2"/>
      <c r="E935" s="2"/>
      <c r="F935" s="2"/>
    </row>
    <row r="936" ht="15.75" customHeight="1">
      <c r="A936" s="2"/>
      <c r="B936" s="2"/>
      <c r="C936" s="2"/>
      <c r="D936" s="2"/>
      <c r="E936" s="2"/>
      <c r="F936" s="2"/>
    </row>
    <row r="937" ht="15.75" customHeight="1">
      <c r="A937" s="2"/>
      <c r="B937" s="2"/>
      <c r="C937" s="2"/>
      <c r="D937" s="2"/>
      <c r="E937" s="2"/>
      <c r="F937" s="2"/>
    </row>
    <row r="938" ht="15.75" customHeight="1">
      <c r="A938" s="2"/>
      <c r="B938" s="2"/>
      <c r="C938" s="2"/>
      <c r="D938" s="2"/>
      <c r="E938" s="2"/>
      <c r="F938" s="2"/>
    </row>
    <row r="939" ht="15.75" customHeight="1">
      <c r="A939" s="2"/>
      <c r="B939" s="2"/>
      <c r="C939" s="2"/>
      <c r="D939" s="2"/>
      <c r="E939" s="2"/>
      <c r="F939" s="2"/>
    </row>
    <row r="940" ht="15.75" customHeight="1">
      <c r="A940" s="2"/>
      <c r="B940" s="2"/>
      <c r="C940" s="2"/>
      <c r="D940" s="2"/>
      <c r="E940" s="2"/>
      <c r="F940" s="2"/>
    </row>
    <row r="941" ht="15.75" customHeight="1">
      <c r="A941" s="2"/>
      <c r="B941" s="2"/>
      <c r="C941" s="2"/>
      <c r="D941" s="2"/>
      <c r="E941" s="2"/>
      <c r="F941" s="2"/>
    </row>
    <row r="942" ht="15.75" customHeight="1">
      <c r="A942" s="2"/>
      <c r="B942" s="2"/>
      <c r="C942" s="2"/>
      <c r="D942" s="2"/>
      <c r="E942" s="2"/>
      <c r="F942" s="2"/>
    </row>
    <row r="943" ht="15.75" customHeight="1">
      <c r="A943" s="2"/>
      <c r="B943" s="2"/>
      <c r="C943" s="2"/>
      <c r="D943" s="2"/>
      <c r="E943" s="2"/>
      <c r="F943" s="2"/>
    </row>
    <row r="944" ht="15.75" customHeight="1">
      <c r="A944" s="2"/>
      <c r="B944" s="2"/>
      <c r="C944" s="2"/>
      <c r="D944" s="2"/>
      <c r="E944" s="2"/>
      <c r="F944" s="2"/>
    </row>
    <row r="945" ht="15.75" customHeight="1">
      <c r="A945" s="2"/>
      <c r="B945" s="2"/>
      <c r="C945" s="2"/>
      <c r="D945" s="2"/>
      <c r="E945" s="2"/>
      <c r="F945" s="2"/>
    </row>
    <row r="946" ht="15.75" customHeight="1">
      <c r="A946" s="2"/>
      <c r="B946" s="2"/>
      <c r="C946" s="2"/>
      <c r="D946" s="2"/>
      <c r="E946" s="2"/>
      <c r="F946" s="2"/>
    </row>
    <row r="947" ht="15.75" customHeight="1">
      <c r="A947" s="2"/>
      <c r="B947" s="2"/>
      <c r="C947" s="2"/>
      <c r="D947" s="2"/>
      <c r="E947" s="2"/>
      <c r="F947" s="2"/>
    </row>
    <row r="948" ht="15.75" customHeight="1">
      <c r="A948" s="2"/>
      <c r="B948" s="2"/>
      <c r="C948" s="2"/>
      <c r="D948" s="2"/>
      <c r="E948" s="2"/>
      <c r="F948" s="2"/>
    </row>
    <row r="949" ht="15.75" customHeight="1">
      <c r="A949" s="2"/>
      <c r="B949" s="2"/>
      <c r="C949" s="2"/>
      <c r="D949" s="2"/>
      <c r="E949" s="2"/>
      <c r="F949" s="2"/>
    </row>
    <row r="950" ht="15.75" customHeight="1">
      <c r="A950" s="2"/>
      <c r="B950" s="2"/>
      <c r="C950" s="2"/>
      <c r="D950" s="2"/>
      <c r="E950" s="2"/>
      <c r="F950" s="2"/>
    </row>
    <row r="951" ht="15.75" customHeight="1">
      <c r="A951" s="2"/>
      <c r="B951" s="2"/>
      <c r="C951" s="2"/>
      <c r="D951" s="2"/>
      <c r="E951" s="2"/>
      <c r="F951" s="2"/>
    </row>
    <row r="952" ht="15.75" customHeight="1">
      <c r="A952" s="2"/>
      <c r="B952" s="2"/>
      <c r="C952" s="2"/>
      <c r="D952" s="2"/>
      <c r="E952" s="2"/>
      <c r="F952" s="2"/>
    </row>
    <row r="953" ht="15.75" customHeight="1">
      <c r="A953" s="2"/>
      <c r="B953" s="2"/>
      <c r="C953" s="2"/>
      <c r="D953" s="2"/>
      <c r="E953" s="2"/>
      <c r="F953" s="2"/>
    </row>
    <row r="954" ht="15.75" customHeight="1">
      <c r="A954" s="2"/>
      <c r="B954" s="2"/>
      <c r="C954" s="2"/>
      <c r="D954" s="2"/>
      <c r="E954" s="2"/>
      <c r="F954" s="2"/>
    </row>
    <row r="955" ht="15.75" customHeight="1">
      <c r="A955" s="2"/>
      <c r="B955" s="2"/>
      <c r="C955" s="2"/>
      <c r="D955" s="2"/>
      <c r="E955" s="2"/>
      <c r="F955" s="2"/>
    </row>
    <row r="956" ht="15.75" customHeight="1">
      <c r="A956" s="2"/>
      <c r="B956" s="2"/>
      <c r="C956" s="2"/>
      <c r="D956" s="2"/>
      <c r="E956" s="2"/>
      <c r="F956" s="2"/>
    </row>
    <row r="957" ht="15.75" customHeight="1">
      <c r="A957" s="2"/>
      <c r="B957" s="2"/>
      <c r="C957" s="2"/>
      <c r="D957" s="2"/>
      <c r="E957" s="2"/>
      <c r="F957" s="2"/>
    </row>
    <row r="958" ht="15.75" customHeight="1">
      <c r="A958" s="2"/>
      <c r="B958" s="2"/>
      <c r="C958" s="2"/>
      <c r="D958" s="2"/>
      <c r="E958" s="2"/>
      <c r="F958" s="2"/>
    </row>
    <row r="959" ht="15.75" customHeight="1">
      <c r="A959" s="2"/>
      <c r="B959" s="2"/>
      <c r="C959" s="2"/>
      <c r="D959" s="2"/>
      <c r="E959" s="2"/>
      <c r="F959" s="2"/>
    </row>
    <row r="960" ht="15.75" customHeight="1">
      <c r="A960" s="2"/>
      <c r="B960" s="2"/>
      <c r="C960" s="2"/>
      <c r="D960" s="2"/>
      <c r="E960" s="2"/>
      <c r="F960" s="2"/>
    </row>
    <row r="961" ht="15.75" customHeight="1">
      <c r="A961" s="2"/>
      <c r="B961" s="2"/>
      <c r="C961" s="2"/>
      <c r="D961" s="2"/>
      <c r="E961" s="2"/>
      <c r="F961" s="2"/>
    </row>
    <row r="962" ht="15.75" customHeight="1">
      <c r="A962" s="2"/>
      <c r="B962" s="2"/>
      <c r="C962" s="2"/>
      <c r="D962" s="2"/>
      <c r="E962" s="2"/>
      <c r="F962" s="2"/>
    </row>
    <row r="963" ht="15.75" customHeight="1">
      <c r="A963" s="2"/>
      <c r="B963" s="2"/>
      <c r="C963" s="2"/>
      <c r="D963" s="2"/>
      <c r="E963" s="2"/>
      <c r="F963" s="2"/>
    </row>
    <row r="964" ht="15.75" customHeight="1">
      <c r="A964" s="2"/>
      <c r="B964" s="2"/>
      <c r="C964" s="2"/>
      <c r="D964" s="2"/>
      <c r="E964" s="2"/>
      <c r="F964" s="2"/>
    </row>
    <row r="965" ht="15.75" customHeight="1">
      <c r="A965" s="2"/>
      <c r="B965" s="2"/>
      <c r="C965" s="2"/>
      <c r="D965" s="2"/>
      <c r="E965" s="2"/>
      <c r="F965" s="2"/>
    </row>
    <row r="966" ht="15.75" customHeight="1">
      <c r="A966" s="2"/>
      <c r="B966" s="2"/>
      <c r="C966" s="2"/>
      <c r="D966" s="2"/>
      <c r="E966" s="2"/>
      <c r="F966" s="2"/>
    </row>
    <row r="967" ht="15.75" customHeight="1">
      <c r="A967" s="2"/>
      <c r="B967" s="2"/>
      <c r="C967" s="2"/>
      <c r="D967" s="2"/>
      <c r="E967" s="2"/>
      <c r="F967" s="2"/>
    </row>
    <row r="968" ht="15.75" customHeight="1">
      <c r="A968" s="2"/>
      <c r="B968" s="2"/>
      <c r="C968" s="2"/>
      <c r="D968" s="2"/>
      <c r="E968" s="2"/>
      <c r="F968" s="2"/>
    </row>
    <row r="969" ht="15.75" customHeight="1">
      <c r="A969" s="2"/>
      <c r="B969" s="2"/>
      <c r="C969" s="2"/>
      <c r="D969" s="2"/>
      <c r="E969" s="2"/>
      <c r="F969" s="2"/>
    </row>
    <row r="970" ht="15.75" customHeight="1">
      <c r="A970" s="2"/>
      <c r="B970" s="2"/>
      <c r="C970" s="2"/>
      <c r="D970" s="2"/>
      <c r="E970" s="2"/>
      <c r="F970" s="2"/>
    </row>
    <row r="971" ht="15.75" customHeight="1">
      <c r="A971" s="2"/>
      <c r="B971" s="2"/>
      <c r="C971" s="2"/>
      <c r="D971" s="2"/>
      <c r="E971" s="2"/>
      <c r="F971" s="2"/>
    </row>
    <row r="972" ht="15.75" customHeight="1">
      <c r="A972" s="2"/>
      <c r="B972" s="2"/>
      <c r="C972" s="2"/>
      <c r="D972" s="2"/>
      <c r="E972" s="2"/>
      <c r="F972" s="2"/>
    </row>
    <row r="973" ht="15.75" customHeight="1">
      <c r="A973" s="2"/>
      <c r="B973" s="2"/>
      <c r="C973" s="2"/>
      <c r="D973" s="2"/>
      <c r="E973" s="2"/>
      <c r="F973" s="2"/>
    </row>
    <row r="974" ht="15.75" customHeight="1">
      <c r="A974" s="2"/>
      <c r="B974" s="2"/>
      <c r="C974" s="2"/>
      <c r="D974" s="2"/>
      <c r="E974" s="2"/>
      <c r="F974" s="2"/>
    </row>
    <row r="975" ht="15.75" customHeight="1">
      <c r="A975" s="2"/>
      <c r="B975" s="2"/>
      <c r="C975" s="2"/>
      <c r="D975" s="2"/>
      <c r="E975" s="2"/>
      <c r="F975" s="2"/>
    </row>
    <row r="976" ht="15.75" customHeight="1">
      <c r="A976" s="2"/>
      <c r="B976" s="2"/>
      <c r="C976" s="2"/>
      <c r="D976" s="2"/>
      <c r="E976" s="2"/>
      <c r="F976" s="2"/>
    </row>
    <row r="977" ht="15.75" customHeight="1">
      <c r="A977" s="2"/>
      <c r="B977" s="2"/>
      <c r="C977" s="2"/>
      <c r="D977" s="2"/>
      <c r="E977" s="2"/>
      <c r="F977" s="2"/>
    </row>
    <row r="978" ht="15.75" customHeight="1">
      <c r="A978" s="2"/>
      <c r="B978" s="2"/>
      <c r="C978" s="2"/>
      <c r="D978" s="2"/>
      <c r="E978" s="2"/>
      <c r="F978" s="2"/>
    </row>
    <row r="979" ht="15.75" customHeight="1">
      <c r="A979" s="2"/>
      <c r="B979" s="2"/>
      <c r="C979" s="2"/>
      <c r="D979" s="2"/>
      <c r="E979" s="2"/>
      <c r="F979" s="2"/>
    </row>
    <row r="980" ht="15.75" customHeight="1">
      <c r="A980" s="2"/>
      <c r="B980" s="2"/>
      <c r="C980" s="2"/>
      <c r="D980" s="2"/>
      <c r="E980" s="2"/>
      <c r="F980" s="2"/>
    </row>
    <row r="981" ht="15.75" customHeight="1">
      <c r="A981" s="2"/>
      <c r="B981" s="2"/>
      <c r="C981" s="2"/>
      <c r="D981" s="2"/>
      <c r="E981" s="2"/>
      <c r="F981" s="2"/>
    </row>
    <row r="982" ht="15.75" customHeight="1">
      <c r="A982" s="2"/>
      <c r="B982" s="2"/>
      <c r="C982" s="2"/>
      <c r="D982" s="2"/>
      <c r="E982" s="2"/>
      <c r="F982" s="2"/>
    </row>
    <row r="983" ht="15.75" customHeight="1">
      <c r="A983" s="2"/>
      <c r="B983" s="2"/>
      <c r="C983" s="2"/>
      <c r="D983" s="2"/>
      <c r="E983" s="2"/>
      <c r="F983" s="2"/>
    </row>
    <row r="984" ht="15.75" customHeight="1">
      <c r="A984" s="2"/>
      <c r="B984" s="2"/>
      <c r="C984" s="2"/>
      <c r="D984" s="2"/>
      <c r="E984" s="2"/>
      <c r="F984" s="2"/>
    </row>
    <row r="985" ht="15.75" customHeight="1">
      <c r="A985" s="2"/>
      <c r="B985" s="2"/>
      <c r="C985" s="2"/>
      <c r="D985" s="2"/>
      <c r="E985" s="2"/>
      <c r="F985" s="2"/>
    </row>
    <row r="986" ht="15.75" customHeight="1">
      <c r="A986" s="2"/>
      <c r="B986" s="2"/>
      <c r="C986" s="2"/>
      <c r="D986" s="2"/>
      <c r="E986" s="2"/>
      <c r="F986" s="2"/>
    </row>
    <row r="987" ht="15.75" customHeight="1">
      <c r="A987" s="2"/>
      <c r="B987" s="2"/>
      <c r="C987" s="2"/>
      <c r="D987" s="2"/>
      <c r="E987" s="2"/>
      <c r="F987" s="2"/>
    </row>
    <row r="988" ht="15.75" customHeight="1">
      <c r="A988" s="2"/>
      <c r="B988" s="2"/>
      <c r="C988" s="2"/>
      <c r="D988" s="2"/>
      <c r="E988" s="2"/>
      <c r="F988" s="2"/>
    </row>
    <row r="989" ht="15.75" customHeight="1">
      <c r="A989" s="2"/>
      <c r="B989" s="2"/>
      <c r="C989" s="2"/>
      <c r="D989" s="2"/>
      <c r="E989" s="2"/>
      <c r="F989" s="2"/>
    </row>
    <row r="990" ht="15.75" customHeight="1">
      <c r="A990" s="2"/>
      <c r="B990" s="2"/>
      <c r="C990" s="2"/>
      <c r="D990" s="2"/>
      <c r="E990" s="2"/>
      <c r="F990" s="2"/>
    </row>
    <row r="991" ht="15.75" customHeight="1">
      <c r="A991" s="2"/>
      <c r="B991" s="2"/>
      <c r="C991" s="2"/>
      <c r="D991" s="2"/>
      <c r="E991" s="2"/>
      <c r="F991" s="2"/>
    </row>
    <row r="992" ht="15.75" customHeight="1">
      <c r="A992" s="2"/>
      <c r="B992" s="2"/>
      <c r="C992" s="2"/>
      <c r="D992" s="2"/>
      <c r="E992" s="2"/>
      <c r="F992" s="2"/>
    </row>
    <row r="993" ht="15.75" customHeight="1">
      <c r="A993" s="2"/>
      <c r="B993" s="2"/>
      <c r="C993" s="2"/>
      <c r="D993" s="2"/>
      <c r="E993" s="2"/>
      <c r="F993" s="2"/>
    </row>
    <row r="994" ht="15.75" customHeight="1">
      <c r="A994" s="2"/>
      <c r="B994" s="2"/>
      <c r="C994" s="2"/>
      <c r="D994" s="2"/>
      <c r="E994" s="2"/>
      <c r="F994" s="2"/>
    </row>
    <row r="995" ht="15.75" customHeight="1">
      <c r="A995" s="2"/>
      <c r="B995" s="2"/>
      <c r="C995" s="2"/>
      <c r="D995" s="2"/>
      <c r="E995" s="2"/>
      <c r="F995" s="2"/>
    </row>
    <row r="996" ht="15.75" customHeight="1">
      <c r="A996" s="2"/>
      <c r="B996" s="2"/>
      <c r="C996" s="2"/>
      <c r="D996" s="2"/>
      <c r="E996" s="2"/>
      <c r="F996" s="2"/>
    </row>
    <row r="997" ht="15.75" customHeight="1">
      <c r="A997" s="2"/>
      <c r="B997" s="2"/>
      <c r="C997" s="2"/>
      <c r="D997" s="2"/>
      <c r="E997" s="2"/>
      <c r="F997" s="2"/>
    </row>
    <row r="998" ht="15.75" customHeight="1">
      <c r="A998" s="2"/>
      <c r="B998" s="2"/>
      <c r="C998" s="2"/>
      <c r="D998" s="2"/>
      <c r="E998" s="2"/>
      <c r="F998" s="2"/>
    </row>
    <row r="999" ht="15.75" customHeight="1">
      <c r="A999" s="2"/>
      <c r="B999" s="2"/>
      <c r="C999" s="2"/>
      <c r="D999" s="2"/>
      <c r="E999" s="2"/>
      <c r="F999" s="2"/>
    </row>
    <row r="1000" ht="15.75" customHeight="1">
      <c r="A1000" s="2"/>
      <c r="B1000" s="2"/>
      <c r="C1000" s="2"/>
      <c r="D1000" s="2"/>
      <c r="E1000" s="2"/>
      <c r="F1000" s="2"/>
    </row>
  </sheetData>
  <hyperlinks>
    <hyperlink r:id="rId1" location="gid=1004702978" ref="C7"/>
  </hyperlinks>
  <printOptions/>
  <pageMargins bottom="0.75" footer="0.0" header="0.0" left="0.7" right="0.7" top="0.75"/>
  <pageSetup orientation="landscape"/>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12.0"/>
    <col customWidth="1" min="2" max="2" width="60.0"/>
    <col customWidth="1" min="3" max="3" width="9.0"/>
    <col customWidth="1" min="4" max="4" width="23.0"/>
    <col customWidth="1" min="5" max="5" width="9.0"/>
    <col customWidth="1" min="6" max="6" width="16.0"/>
    <col customWidth="1" min="7" max="7" width="12.0"/>
    <col customWidth="1" min="8" max="8" width="11.0"/>
    <col customWidth="1" min="9" max="9" width="9.0"/>
    <col customWidth="1" min="10" max="10" width="15.0"/>
    <col customWidth="1" min="11" max="11" width="70.0"/>
  </cols>
  <sheetData>
    <row r="1">
      <c r="A1" s="13" t="s">
        <v>16</v>
      </c>
      <c r="B1" s="13" t="s">
        <v>17</v>
      </c>
      <c r="C1" s="14" t="s">
        <v>18</v>
      </c>
      <c r="D1" s="15" t="s">
        <v>19</v>
      </c>
      <c r="E1" s="15" t="s">
        <v>20</v>
      </c>
      <c r="F1" s="13" t="s">
        <v>21</v>
      </c>
      <c r="G1" s="13" t="s">
        <v>22</v>
      </c>
      <c r="H1" s="13" t="s">
        <v>23</v>
      </c>
      <c r="I1" s="14" t="s">
        <v>24</v>
      </c>
      <c r="J1" s="13" t="s">
        <v>25</v>
      </c>
      <c r="K1" s="13" t="s">
        <v>26</v>
      </c>
    </row>
    <row r="2">
      <c r="A2" s="16">
        <f>S01_DATA_KERNGEGEVENS!A4</f>
        <v>1</v>
      </c>
      <c r="B2" s="16" t="str">
        <f>S01_DATA_KERNGEGEVENS!B4</f>
        <v>Uitgifte van voedsel en/of maaltijd (voor mensen)</v>
      </c>
      <c r="C2" s="17">
        <f>IF(S01_DATA_KERNGEGEVENS!E4="",0,S01_DATA_KERNGEGEVENS!E4)</f>
        <v>0</v>
      </c>
      <c r="D2" s="18">
        <f>IF(S01_DATA_KERNGEGEVENS!F4="",0,S01_DATA_KERNGEGEVENS!F4)</f>
        <v>0</v>
      </c>
      <c r="E2" s="18">
        <f>IF(S01_DATA_KERNGEGEVENS!G4="",0,S01_DATA_KERNGEGEVENS!G4)</f>
        <v>0</v>
      </c>
      <c r="F2" s="19">
        <v>0.0</v>
      </c>
      <c r="G2" s="20">
        <f>IF(S01_DATA_KERNGEGEVENS!H4="",0,S01_DATA_KERNGEGEVENS!H4)</f>
        <v>0</v>
      </c>
      <c r="H2" s="17">
        <f>IF(S01_DATA_KERNGEGEVENS!I4="",0,S01_DATA_KERNGEGEVENS!I4)</f>
        <v>0</v>
      </c>
      <c r="I2" s="21">
        <f>S01_DATA_KERNGEGEVENS!K4</f>
        <v>0</v>
      </c>
      <c r="J2" s="17">
        <f>S01_DATA_KERNGEGEVENS!L4</f>
        <v>0</v>
      </c>
      <c r="K2" s="22"/>
    </row>
    <row r="3">
      <c r="A3" s="16">
        <f>S01_DATA_KERNGEGEVENS!A5</f>
        <v>2</v>
      </c>
      <c r="B3" s="16" t="str">
        <f>S01_DATA_KERNGEGEVENS!B5</f>
        <v>Sociaal restaurant (gratis of kleine bijdrage t/m € 5) (voor mensen)</v>
      </c>
      <c r="C3" s="17">
        <f>IF(S01_DATA_KERNGEGEVENS!E5="",0,S01_DATA_KERNGEGEVENS!E5)</f>
        <v>0</v>
      </c>
      <c r="D3" s="18">
        <f>IF(S01_DATA_KERNGEGEVENS!F5="",0,S01_DATA_KERNGEGEVENS!F5)</f>
        <v>0</v>
      </c>
      <c r="E3" s="18">
        <f>IF(S01_DATA_KERNGEGEVENS!G5="",0,S01_DATA_KERNGEGEVENS!G5)</f>
        <v>0</v>
      </c>
      <c r="F3" s="19">
        <v>0.0</v>
      </c>
      <c r="G3" s="23">
        <f>IF(S01_DATA_KERNGEGEVENS!H5="",0,S01_DATA_KERNGEGEVENS!H5)</f>
        <v>0</v>
      </c>
      <c r="H3" s="23">
        <f>IF(S01_DATA_KERNGEGEVENS!I5="",0,S01_DATA_KERNGEGEVENS!I5)</f>
        <v>0</v>
      </c>
      <c r="I3" s="21">
        <f>S01_DATA_KERNGEGEVENS!K5</f>
        <v>0</v>
      </c>
      <c r="J3" s="23">
        <f>S01_DATA_KERNGEGEVENS!L5</f>
        <v>0</v>
      </c>
      <c r="K3" s="22"/>
    </row>
    <row r="4">
      <c r="A4" s="16">
        <f>S01_DATA_KERNGEGEVENS!A6</f>
        <v>3</v>
      </c>
      <c r="B4" s="16" t="str">
        <f>S01_DATA_KERNGEGEVENS!B6</f>
        <v>Voedselverbindingsplek (uitgifte + sociaal restaurant + stadslandbouw)</v>
      </c>
      <c r="C4" s="17">
        <f>IF(S01_DATA_KERNGEGEVENS!E6="",0,S01_DATA_KERNGEGEVENS!E6)</f>
        <v>0</v>
      </c>
      <c r="D4" s="18">
        <f>IF(S01_DATA_KERNGEGEVENS!F6="",0,S01_DATA_KERNGEGEVENS!F6)</f>
        <v>0</v>
      </c>
      <c r="E4" s="18">
        <f>IF(S01_DATA_KERNGEGEVENS!G6="",0,S01_DATA_KERNGEGEVENS!G6)</f>
        <v>0</v>
      </c>
      <c r="F4" s="19">
        <v>0.0</v>
      </c>
      <c r="G4" s="17">
        <f>IF(S01_DATA_KERNGEGEVENS!H6="",0,S01_DATA_KERNGEGEVENS!H6)</f>
        <v>0</v>
      </c>
      <c r="H4" s="17">
        <f>IF(S01_DATA_KERNGEGEVENS!I6="",0,S01_DATA_KERNGEGEVENS!I6)</f>
        <v>0</v>
      </c>
      <c r="I4" s="21">
        <f>S01_DATA_KERNGEGEVENS!K6</f>
        <v>0</v>
      </c>
      <c r="J4" s="17">
        <f>S01_DATA_KERNGEGEVENS!L6</f>
        <v>0</v>
      </c>
      <c r="K4" s="22"/>
    </row>
    <row r="5">
      <c r="A5" s="16">
        <f>S01_DATA_KERNGEGEVENS!A7</f>
        <v>4</v>
      </c>
      <c r="B5" s="16" t="str">
        <f>S01_DATA_KERNGEGEVENS!B7</f>
        <v>Stadslandbouw met productie speciaal voor sociale doelen</v>
      </c>
      <c r="C5" s="17">
        <f>IF(S01_DATA_KERNGEGEVENS!E7="",0,S01_DATA_KERNGEGEVENS!E7)</f>
        <v>0</v>
      </c>
      <c r="D5" s="18">
        <f>IF(S01_DATA_KERNGEGEVENS!F7="",0,S01_DATA_KERNGEGEVENS!F7)</f>
        <v>0</v>
      </c>
      <c r="E5" s="24">
        <f>IF(S01_DATA_KERNGEGEVENS!G7="",0,S01_DATA_KERNGEGEVENS!G7)</f>
        <v>0</v>
      </c>
      <c r="F5" s="19">
        <v>0.0</v>
      </c>
      <c r="G5" s="17">
        <f>IF(S01_DATA_KERNGEGEVENS!H7="",0,S01_DATA_KERNGEGEVENS!H7)</f>
        <v>0</v>
      </c>
      <c r="H5" s="17">
        <f>IF(S01_DATA_KERNGEGEVENS!I7="",0,S01_DATA_KERNGEGEVENS!I7)</f>
        <v>0</v>
      </c>
      <c r="I5" s="21">
        <f>S01_DATA_KERNGEGEVENS!K7</f>
        <v>0</v>
      </c>
      <c r="J5" s="17">
        <f>S01_DATA_KERNGEGEVENS!L7</f>
        <v>0</v>
      </c>
      <c r="K5" s="22"/>
    </row>
    <row r="6">
      <c r="A6" s="16">
        <f>S01_DATA_KERNGEGEVENS!A8</f>
        <v>5</v>
      </c>
      <c r="B6" s="16" t="str">
        <f>S01_DATA_KERNGEGEVENS!B8</f>
        <v>Voedselhub die voedsel levert aan initiatieven</v>
      </c>
      <c r="C6" s="18">
        <f>IF(S01_DATA_KERNGEGEVENS!E8="",0,S01_DATA_KERNGEGEVENS!E8)</f>
        <v>0</v>
      </c>
      <c r="D6" s="24">
        <f>IF(S01_DATA_KERNGEGEVENS!F8="",0,S01_DATA_KERNGEGEVENS!F8)</f>
        <v>0</v>
      </c>
      <c r="E6" s="18">
        <f>IF(S01_DATA_KERNGEGEVENS!G8="",0,S01_DATA_KERNGEGEVENS!G8)</f>
        <v>0</v>
      </c>
      <c r="F6" s="19">
        <v>0.0</v>
      </c>
      <c r="G6" s="17">
        <f>IF(S01_DATA_KERNGEGEVENS!H8="",0,S01_DATA_KERNGEGEVENS!H8)</f>
        <v>0</v>
      </c>
      <c r="H6" s="17">
        <f>IF(S01_DATA_KERNGEGEVENS!I8="",0,S01_DATA_KERNGEGEVENS!I8)</f>
        <v>0</v>
      </c>
      <c r="I6" s="21">
        <f>S01_DATA_KERNGEGEVENS!K8</f>
        <v>0</v>
      </c>
      <c r="J6" s="17">
        <f>S01_DATA_KERNGEGEVENS!L8</f>
        <v>0</v>
      </c>
      <c r="K6" s="22"/>
    </row>
    <row r="7">
      <c r="A7" s="25"/>
      <c r="B7" s="26"/>
      <c r="C7" s="27"/>
      <c r="D7" s="27"/>
      <c r="E7" s="27"/>
      <c r="F7" s="28"/>
      <c r="G7" s="28"/>
      <c r="H7" s="28"/>
      <c r="I7" s="29"/>
      <c r="J7" s="28"/>
      <c r="K7" s="26"/>
    </row>
    <row r="8">
      <c r="A8" s="30"/>
      <c r="B8" s="30"/>
      <c r="C8" s="31"/>
      <c r="D8" s="31"/>
      <c r="E8" s="31"/>
      <c r="F8" s="30"/>
      <c r="G8" s="30"/>
      <c r="H8" s="30"/>
      <c r="I8" s="32"/>
      <c r="J8" s="30"/>
      <c r="K8" s="30"/>
    </row>
    <row r="9">
      <c r="A9" s="33"/>
      <c r="B9" s="34"/>
      <c r="C9" s="35"/>
      <c r="D9" s="36"/>
      <c r="E9" s="35"/>
      <c r="F9" s="37"/>
      <c r="G9" s="35"/>
      <c r="H9" s="35"/>
      <c r="I9" s="35"/>
      <c r="J9" s="35"/>
      <c r="K9" s="26"/>
    </row>
    <row r="10">
      <c r="A10" s="33"/>
      <c r="B10" s="34"/>
      <c r="C10" s="35"/>
      <c r="D10" s="36"/>
      <c r="E10" s="35"/>
      <c r="F10" s="37"/>
      <c r="G10" s="35"/>
      <c r="H10" s="36"/>
      <c r="I10" s="35"/>
      <c r="J10" s="36"/>
      <c r="K10" s="26"/>
    </row>
    <row r="11">
      <c r="A11" s="33"/>
      <c r="B11" s="34"/>
      <c r="C11" s="35"/>
      <c r="D11" s="36"/>
      <c r="E11" s="35"/>
      <c r="F11" s="37"/>
      <c r="G11" s="35"/>
      <c r="H11" s="37"/>
      <c r="I11" s="35"/>
      <c r="J11" s="37"/>
      <c r="K11" s="26"/>
    </row>
    <row r="12">
      <c r="A12" s="33"/>
      <c r="B12" s="34"/>
      <c r="C12" s="35"/>
      <c r="D12" s="36"/>
      <c r="E12" s="35"/>
      <c r="F12" s="37"/>
      <c r="G12" s="35"/>
      <c r="H12" s="35"/>
      <c r="I12" s="35"/>
      <c r="J12" s="37"/>
      <c r="K12" s="26"/>
    </row>
    <row r="13">
      <c r="A13" s="33"/>
      <c r="B13" s="34"/>
      <c r="C13" s="35"/>
      <c r="D13" s="36"/>
      <c r="E13" s="35"/>
      <c r="F13" s="37"/>
      <c r="G13" s="37"/>
      <c r="H13" s="37"/>
      <c r="I13" s="35"/>
      <c r="J13" s="37"/>
      <c r="K13" s="26"/>
    </row>
    <row r="14">
      <c r="A14" s="25"/>
      <c r="B14" s="26"/>
      <c r="C14" s="38"/>
      <c r="D14" s="39"/>
      <c r="E14" s="38"/>
      <c r="F14" s="25"/>
      <c r="G14" s="25"/>
      <c r="H14" s="25"/>
      <c r="I14" s="40"/>
      <c r="J14" s="25"/>
      <c r="K14" s="26"/>
    </row>
    <row r="15">
      <c r="A15" s="30"/>
      <c r="B15" s="30"/>
      <c r="C15" s="31"/>
      <c r="D15" s="41"/>
      <c r="E15" s="31"/>
      <c r="F15" s="30"/>
      <c r="G15" s="30"/>
      <c r="H15" s="30"/>
      <c r="I15" s="32"/>
      <c r="J15" s="30"/>
      <c r="K15" s="30"/>
    </row>
    <row r="16">
      <c r="A16" s="33"/>
      <c r="B16" s="34"/>
      <c r="C16" s="42"/>
      <c r="D16" s="36"/>
      <c r="E16" s="42"/>
      <c r="F16" s="37"/>
      <c r="G16" s="37"/>
      <c r="H16" s="37"/>
      <c r="I16" s="35"/>
      <c r="J16" s="37"/>
      <c r="K16" s="26"/>
    </row>
    <row r="17">
      <c r="A17" s="33"/>
      <c r="B17" s="34"/>
      <c r="C17" s="42"/>
      <c r="D17" s="36"/>
      <c r="E17" s="42"/>
      <c r="F17" s="37"/>
      <c r="G17" s="37"/>
      <c r="H17" s="37"/>
      <c r="I17" s="35"/>
      <c r="J17" s="37"/>
      <c r="K17" s="26"/>
    </row>
    <row r="18">
      <c r="A18" s="33"/>
      <c r="B18" s="34"/>
      <c r="C18" s="42"/>
      <c r="D18" s="36"/>
      <c r="E18" s="42"/>
      <c r="F18" s="37"/>
      <c r="G18" s="37"/>
      <c r="H18" s="37"/>
      <c r="I18" s="35"/>
      <c r="J18" s="37"/>
      <c r="K18" s="26"/>
    </row>
    <row r="19">
      <c r="A19" s="33"/>
      <c r="B19" s="34"/>
      <c r="C19" s="42"/>
      <c r="D19" s="36"/>
      <c r="E19" s="42"/>
      <c r="F19" s="37"/>
      <c r="G19" s="37"/>
      <c r="H19" s="37"/>
      <c r="I19" s="35"/>
      <c r="J19" s="37"/>
      <c r="K19" s="26"/>
    </row>
    <row r="20">
      <c r="A20" s="25"/>
      <c r="B20" s="26"/>
      <c r="C20" s="38"/>
      <c r="D20" s="39"/>
      <c r="E20" s="38"/>
      <c r="F20" s="25"/>
      <c r="G20" s="25"/>
      <c r="H20" s="25"/>
      <c r="I20" s="40"/>
      <c r="J20" s="25"/>
      <c r="K20" s="26"/>
    </row>
    <row r="21" ht="15.75" customHeight="1">
      <c r="A21" s="30"/>
      <c r="B21" s="30"/>
      <c r="C21" s="31"/>
      <c r="D21" s="41"/>
      <c r="E21" s="31"/>
      <c r="F21" s="30"/>
      <c r="G21" s="30"/>
      <c r="H21" s="30"/>
      <c r="I21" s="32"/>
      <c r="J21" s="30"/>
      <c r="K21" s="30"/>
    </row>
    <row r="22" ht="15.75" customHeight="1">
      <c r="A22" s="33"/>
      <c r="B22" s="34"/>
      <c r="C22" s="42"/>
      <c r="D22" s="36"/>
      <c r="E22" s="42"/>
      <c r="F22" s="37"/>
      <c r="G22" s="37"/>
      <c r="H22" s="37"/>
      <c r="I22" s="35"/>
      <c r="J22" s="37"/>
      <c r="K22" s="26"/>
    </row>
    <row r="23" ht="15.75" customHeight="1">
      <c r="A23" s="33"/>
      <c r="B23" s="34"/>
      <c r="C23" s="42"/>
      <c r="D23" s="36"/>
      <c r="E23" s="42"/>
      <c r="F23" s="37"/>
      <c r="G23" s="37"/>
      <c r="H23" s="37"/>
      <c r="I23" s="35"/>
      <c r="J23" s="37"/>
      <c r="K23" s="26"/>
    </row>
    <row r="24" ht="15.75" customHeight="1">
      <c r="A24" s="33"/>
      <c r="B24" s="34"/>
      <c r="C24" s="42"/>
      <c r="D24" s="36"/>
      <c r="E24" s="42"/>
      <c r="F24" s="37"/>
      <c r="G24" s="37"/>
      <c r="H24" s="37"/>
      <c r="I24" s="35"/>
      <c r="J24" s="37"/>
      <c r="K24" s="26"/>
    </row>
    <row r="25" ht="15.75" customHeight="1">
      <c r="A25" s="25"/>
      <c r="B25" s="26"/>
      <c r="C25" s="43"/>
      <c r="D25" s="44"/>
      <c r="E25" s="43"/>
      <c r="F25" s="45"/>
      <c r="G25" s="45"/>
      <c r="H25" s="45"/>
      <c r="I25" s="46"/>
      <c r="J25" s="45"/>
      <c r="K25" s="26"/>
    </row>
    <row r="26" ht="15.75" customHeight="1">
      <c r="A26" s="30"/>
      <c r="B26" s="30"/>
      <c r="C26" s="31"/>
      <c r="D26" s="41"/>
      <c r="E26" s="31"/>
      <c r="F26" s="30"/>
      <c r="G26" s="30"/>
      <c r="H26" s="30"/>
      <c r="I26" s="32"/>
      <c r="J26" s="30"/>
      <c r="K26" s="30"/>
    </row>
    <row r="27" ht="15.75" customHeight="1">
      <c r="A27" s="33"/>
      <c r="B27" s="34"/>
      <c r="C27" s="42"/>
      <c r="D27" s="36"/>
      <c r="E27" s="42"/>
      <c r="F27" s="37"/>
      <c r="G27" s="37"/>
      <c r="H27" s="37"/>
      <c r="I27" s="35"/>
      <c r="J27" s="37"/>
      <c r="K27" s="26"/>
    </row>
    <row r="28" ht="15.75" customHeight="1">
      <c r="A28" s="33"/>
      <c r="B28" s="34"/>
      <c r="C28" s="42"/>
      <c r="D28" s="36"/>
      <c r="E28" s="42"/>
      <c r="F28" s="37"/>
      <c r="G28" s="37"/>
      <c r="H28" s="37"/>
      <c r="I28" s="35"/>
      <c r="J28" s="37"/>
      <c r="K28" s="26"/>
    </row>
    <row r="29" ht="15.75" customHeight="1">
      <c r="A29" s="2"/>
      <c r="B29" s="2"/>
      <c r="C29" s="47"/>
      <c r="D29" s="47"/>
      <c r="E29" s="47"/>
      <c r="F29" s="2"/>
      <c r="G29" s="2"/>
      <c r="H29" s="2"/>
      <c r="I29" s="48"/>
      <c r="J29" s="2"/>
      <c r="K29" s="2"/>
    </row>
    <row r="30" ht="15.75" customHeight="1">
      <c r="A30" s="2"/>
      <c r="B30" s="2"/>
      <c r="C30" s="47"/>
      <c r="D30" s="47"/>
      <c r="E30" s="47"/>
      <c r="F30" s="2"/>
      <c r="G30" s="2"/>
      <c r="H30" s="2"/>
      <c r="I30" s="48"/>
      <c r="J30" s="2"/>
      <c r="K30" s="2"/>
    </row>
    <row r="31" ht="15.75" customHeight="1">
      <c r="A31" s="2"/>
      <c r="B31" s="2"/>
      <c r="C31" s="2"/>
      <c r="D31" s="2"/>
      <c r="E31" s="2"/>
      <c r="F31" s="2"/>
      <c r="G31" s="2"/>
      <c r="H31" s="2"/>
      <c r="I31" s="2"/>
      <c r="J31" s="2"/>
      <c r="K31" s="2"/>
    </row>
    <row r="32" ht="15.75" customHeight="1">
      <c r="A32" s="2"/>
      <c r="B32" s="2"/>
      <c r="C32" s="2"/>
      <c r="D32" s="2"/>
      <c r="E32" s="2"/>
      <c r="F32" s="2"/>
      <c r="G32" s="2"/>
      <c r="H32" s="2"/>
      <c r="I32" s="2"/>
      <c r="J32" s="2"/>
      <c r="K32" s="2"/>
    </row>
    <row r="33" ht="15.75" customHeight="1">
      <c r="A33" s="2"/>
      <c r="B33" s="2"/>
      <c r="C33" s="2"/>
      <c r="D33" s="2"/>
      <c r="E33" s="2"/>
      <c r="F33" s="2"/>
      <c r="G33" s="2"/>
      <c r="H33" s="2"/>
      <c r="I33" s="2"/>
      <c r="J33" s="2"/>
      <c r="K33" s="2"/>
    </row>
    <row r="34" ht="15.75" customHeight="1">
      <c r="A34" s="2"/>
      <c r="B34" s="2"/>
      <c r="C34" s="2"/>
      <c r="D34" s="2"/>
      <c r="E34" s="2"/>
      <c r="F34" s="2"/>
      <c r="G34" s="2"/>
      <c r="H34" s="2"/>
      <c r="I34" s="2"/>
      <c r="J34" s="2"/>
      <c r="K34" s="2"/>
    </row>
    <row r="35" ht="15.75" customHeight="1">
      <c r="A35" s="2"/>
      <c r="B35" s="2"/>
      <c r="C35" s="2"/>
      <c r="D35" s="2"/>
      <c r="E35" s="2"/>
      <c r="F35" s="2"/>
      <c r="G35" s="2"/>
      <c r="H35" s="2"/>
      <c r="I35" s="2"/>
      <c r="J35" s="2"/>
      <c r="K35" s="2"/>
    </row>
    <row r="36" ht="15.75" customHeight="1">
      <c r="A36" s="2"/>
      <c r="B36" s="2"/>
      <c r="C36" s="2"/>
      <c r="D36" s="2"/>
      <c r="E36" s="2"/>
      <c r="F36" s="2"/>
      <c r="G36" s="2"/>
      <c r="H36" s="2"/>
      <c r="I36" s="2"/>
      <c r="J36" s="2"/>
      <c r="K36" s="2"/>
    </row>
    <row r="37" ht="15.75" customHeight="1">
      <c r="A37" s="2"/>
      <c r="B37" s="2"/>
      <c r="C37" s="2"/>
      <c r="D37" s="2"/>
      <c r="E37" s="2"/>
      <c r="F37" s="2"/>
      <c r="G37" s="2"/>
      <c r="H37" s="2"/>
      <c r="I37" s="2"/>
      <c r="J37" s="2"/>
      <c r="K37" s="2"/>
    </row>
    <row r="38" ht="15.75" customHeight="1">
      <c r="A38" s="2"/>
      <c r="B38" s="2"/>
      <c r="C38" s="2"/>
      <c r="D38" s="2"/>
      <c r="E38" s="2"/>
      <c r="F38" s="2"/>
      <c r="G38" s="2"/>
      <c r="H38" s="2"/>
      <c r="I38" s="2"/>
      <c r="J38" s="2"/>
      <c r="K38" s="2"/>
    </row>
    <row r="39" ht="15.75" customHeight="1">
      <c r="A39" s="2"/>
      <c r="B39" s="2"/>
      <c r="C39" s="2"/>
      <c r="D39" s="2"/>
      <c r="E39" s="2"/>
      <c r="F39" s="2"/>
      <c r="G39" s="2"/>
      <c r="H39" s="2"/>
      <c r="I39" s="2"/>
      <c r="J39" s="2"/>
      <c r="K39" s="2"/>
    </row>
    <row r="40" ht="15.75" customHeight="1">
      <c r="A40" s="2"/>
      <c r="B40" s="2"/>
      <c r="C40" s="2"/>
      <c r="D40" s="2"/>
      <c r="E40" s="2"/>
      <c r="F40" s="2"/>
      <c r="G40" s="2"/>
      <c r="H40" s="2"/>
      <c r="I40" s="2"/>
      <c r="J40" s="2"/>
      <c r="K40" s="2"/>
    </row>
    <row r="41" ht="15.75" customHeight="1">
      <c r="A41" s="2"/>
      <c r="B41" s="2"/>
      <c r="C41" s="2"/>
      <c r="D41" s="2"/>
      <c r="E41" s="2"/>
      <c r="F41" s="2"/>
      <c r="G41" s="2"/>
      <c r="H41" s="2"/>
      <c r="I41" s="2"/>
      <c r="J41" s="2"/>
      <c r="K41" s="2"/>
    </row>
    <row r="42" ht="15.75" customHeight="1">
      <c r="A42" s="2"/>
      <c r="B42" s="2"/>
      <c r="C42" s="2"/>
      <c r="D42" s="2"/>
      <c r="E42" s="2"/>
      <c r="F42" s="2"/>
      <c r="G42" s="2"/>
      <c r="H42" s="2"/>
      <c r="I42" s="2"/>
      <c r="J42" s="2"/>
      <c r="K42" s="2"/>
    </row>
    <row r="43" ht="15.75" customHeight="1">
      <c r="A43" s="2"/>
      <c r="B43" s="2"/>
      <c r="C43" s="2"/>
      <c r="D43" s="2"/>
      <c r="E43" s="2"/>
      <c r="F43" s="2"/>
      <c r="G43" s="2"/>
      <c r="H43" s="2"/>
      <c r="I43" s="2"/>
      <c r="J43" s="2"/>
      <c r="K43" s="2"/>
    </row>
    <row r="44" ht="15.75" customHeight="1">
      <c r="A44" s="2"/>
      <c r="B44" s="2"/>
      <c r="C44" s="2"/>
      <c r="D44" s="2"/>
      <c r="E44" s="2"/>
      <c r="F44" s="2"/>
      <c r="G44" s="2"/>
      <c r="H44" s="2"/>
      <c r="I44" s="2"/>
      <c r="J44" s="2"/>
      <c r="K44" s="2"/>
    </row>
    <row r="45" ht="15.75" customHeight="1">
      <c r="A45" s="2"/>
      <c r="B45" s="2"/>
      <c r="C45" s="2"/>
      <c r="D45" s="2"/>
      <c r="E45" s="2"/>
      <c r="F45" s="2"/>
      <c r="G45" s="2"/>
      <c r="H45" s="2"/>
      <c r="I45" s="2"/>
      <c r="J45" s="2"/>
      <c r="K45" s="2"/>
    </row>
    <row r="46" ht="15.75" customHeight="1">
      <c r="A46" s="2"/>
      <c r="B46" s="2"/>
      <c r="C46" s="2"/>
      <c r="D46" s="2"/>
      <c r="E46" s="2"/>
      <c r="F46" s="2"/>
      <c r="G46" s="2"/>
      <c r="H46" s="2"/>
      <c r="I46" s="2"/>
      <c r="J46" s="2"/>
      <c r="K46" s="2"/>
    </row>
    <row r="47" ht="15.75" customHeight="1">
      <c r="A47" s="2"/>
      <c r="B47" s="2"/>
      <c r="C47" s="2"/>
      <c r="D47" s="2"/>
      <c r="E47" s="2"/>
      <c r="F47" s="2"/>
      <c r="G47" s="2"/>
      <c r="H47" s="2"/>
      <c r="I47" s="2"/>
      <c r="J47" s="2"/>
      <c r="K47" s="2"/>
    </row>
    <row r="48" ht="15.75" customHeight="1">
      <c r="A48" s="2"/>
      <c r="B48" s="2"/>
      <c r="C48" s="2"/>
      <c r="D48" s="2"/>
      <c r="E48" s="2"/>
      <c r="F48" s="2"/>
      <c r="G48" s="2"/>
      <c r="H48" s="2"/>
      <c r="I48" s="2"/>
      <c r="J48" s="2"/>
      <c r="K48" s="2"/>
    </row>
    <row r="49" ht="15.75" customHeight="1">
      <c r="A49" s="2"/>
      <c r="B49" s="2"/>
      <c r="C49" s="2"/>
      <c r="D49" s="2"/>
      <c r="E49" s="2"/>
      <c r="F49" s="2"/>
      <c r="G49" s="2"/>
      <c r="H49" s="2"/>
      <c r="I49" s="2"/>
      <c r="J49" s="2"/>
      <c r="K49" s="2"/>
    </row>
    <row r="50" ht="15.75" customHeight="1">
      <c r="A50" s="2"/>
      <c r="B50" s="2"/>
      <c r="C50" s="2"/>
      <c r="D50" s="2"/>
      <c r="E50" s="2"/>
      <c r="F50" s="2"/>
      <c r="G50" s="2"/>
      <c r="H50" s="2"/>
      <c r="I50" s="2"/>
      <c r="J50" s="2"/>
      <c r="K50" s="2"/>
    </row>
    <row r="51" ht="15.75" customHeight="1">
      <c r="A51" s="2"/>
      <c r="B51" s="2"/>
      <c r="C51" s="2"/>
      <c r="D51" s="2"/>
      <c r="E51" s="2"/>
      <c r="F51" s="2"/>
      <c r="G51" s="2"/>
      <c r="H51" s="2"/>
      <c r="I51" s="2"/>
      <c r="J51" s="2"/>
      <c r="K51" s="2"/>
    </row>
    <row r="52" ht="15.75" customHeight="1">
      <c r="A52" s="2"/>
      <c r="B52" s="2"/>
      <c r="C52" s="2"/>
      <c r="D52" s="2"/>
      <c r="E52" s="2"/>
      <c r="F52" s="2"/>
      <c r="G52" s="2"/>
      <c r="H52" s="2"/>
      <c r="I52" s="2"/>
      <c r="J52" s="2"/>
      <c r="K52" s="2"/>
    </row>
    <row r="53" ht="15.75" customHeight="1">
      <c r="A53" s="2"/>
      <c r="B53" s="2"/>
      <c r="C53" s="2"/>
      <c r="D53" s="2"/>
      <c r="E53" s="2"/>
      <c r="F53" s="2"/>
      <c r="G53" s="2"/>
      <c r="H53" s="2"/>
      <c r="I53" s="2"/>
      <c r="J53" s="2"/>
      <c r="K53" s="2"/>
    </row>
    <row r="54" ht="15.75" customHeight="1">
      <c r="A54" s="2"/>
      <c r="B54" s="2"/>
      <c r="C54" s="2"/>
      <c r="D54" s="2"/>
      <c r="E54" s="2"/>
      <c r="F54" s="2"/>
      <c r="G54" s="2"/>
      <c r="H54" s="2"/>
      <c r="I54" s="2"/>
      <c r="J54" s="2"/>
      <c r="K54" s="2"/>
    </row>
    <row r="55" ht="15.75" customHeight="1">
      <c r="A55" s="2"/>
      <c r="B55" s="2"/>
      <c r="C55" s="2"/>
      <c r="D55" s="2"/>
      <c r="E55" s="2"/>
      <c r="F55" s="2"/>
      <c r="G55" s="2"/>
      <c r="H55" s="2"/>
      <c r="I55" s="2"/>
      <c r="J55" s="2"/>
      <c r="K55" s="2"/>
    </row>
    <row r="56" ht="15.75" customHeight="1">
      <c r="A56" s="2"/>
      <c r="B56" s="2"/>
      <c r="C56" s="2"/>
      <c r="D56" s="2"/>
      <c r="E56" s="2"/>
      <c r="F56" s="2"/>
      <c r="G56" s="2"/>
      <c r="H56" s="2"/>
      <c r="I56" s="2"/>
      <c r="J56" s="2"/>
      <c r="K56" s="2"/>
    </row>
    <row r="57" ht="15.75" customHeight="1">
      <c r="A57" s="2"/>
      <c r="B57" s="2"/>
      <c r="C57" s="2"/>
      <c r="D57" s="2"/>
      <c r="E57" s="2"/>
      <c r="F57" s="2"/>
      <c r="G57" s="2"/>
      <c r="H57" s="2"/>
      <c r="I57" s="2"/>
      <c r="J57" s="2"/>
      <c r="K57" s="2"/>
    </row>
    <row r="58" ht="15.75" customHeight="1">
      <c r="A58" s="2"/>
      <c r="B58" s="2"/>
      <c r="C58" s="2"/>
      <c r="D58" s="2"/>
      <c r="E58" s="2"/>
      <c r="F58" s="2"/>
      <c r="G58" s="2"/>
      <c r="H58" s="2"/>
      <c r="I58" s="2"/>
      <c r="J58" s="2"/>
      <c r="K58" s="2"/>
    </row>
    <row r="59" ht="15.75" customHeight="1">
      <c r="A59" s="2"/>
      <c r="B59" s="2"/>
      <c r="C59" s="2"/>
      <c r="D59" s="2"/>
      <c r="E59" s="2"/>
      <c r="F59" s="2"/>
      <c r="G59" s="2"/>
      <c r="H59" s="2"/>
      <c r="I59" s="2"/>
      <c r="J59" s="2"/>
      <c r="K59" s="2"/>
    </row>
    <row r="60" ht="15.75" customHeight="1">
      <c r="A60" s="2"/>
      <c r="B60" s="2"/>
      <c r="C60" s="2"/>
      <c r="D60" s="2"/>
      <c r="E60" s="2"/>
      <c r="F60" s="2"/>
      <c r="G60" s="2"/>
      <c r="H60" s="2"/>
      <c r="I60" s="2"/>
      <c r="J60" s="2"/>
      <c r="K60" s="2"/>
    </row>
    <row r="61" ht="15.75" customHeight="1">
      <c r="A61" s="2"/>
      <c r="B61" s="2"/>
      <c r="C61" s="2"/>
      <c r="D61" s="2"/>
      <c r="E61" s="2"/>
      <c r="F61" s="2"/>
      <c r="G61" s="2"/>
      <c r="H61" s="2"/>
      <c r="I61" s="2"/>
      <c r="J61" s="2"/>
      <c r="K61" s="2"/>
    </row>
    <row r="62" ht="15.75" customHeight="1">
      <c r="A62" s="2"/>
      <c r="B62" s="2"/>
      <c r="C62" s="2"/>
      <c r="D62" s="2"/>
      <c r="E62" s="2"/>
      <c r="F62" s="2"/>
      <c r="G62" s="2"/>
      <c r="H62" s="2"/>
      <c r="I62" s="2"/>
      <c r="J62" s="2"/>
      <c r="K62" s="2"/>
    </row>
    <row r="63" ht="15.75" customHeight="1">
      <c r="A63" s="2"/>
      <c r="B63" s="2"/>
      <c r="C63" s="2"/>
      <c r="D63" s="2"/>
      <c r="E63" s="2"/>
      <c r="F63" s="2"/>
      <c r="G63" s="2"/>
      <c r="H63" s="2"/>
      <c r="I63" s="2"/>
      <c r="J63" s="2"/>
      <c r="K63" s="2"/>
    </row>
    <row r="64" ht="15.75" customHeight="1">
      <c r="A64" s="2"/>
      <c r="B64" s="2"/>
      <c r="C64" s="2"/>
      <c r="D64" s="2"/>
      <c r="E64" s="2"/>
      <c r="F64" s="2"/>
      <c r="G64" s="2"/>
      <c r="H64" s="2"/>
      <c r="I64" s="2"/>
      <c r="J64" s="2"/>
      <c r="K64" s="2"/>
    </row>
    <row r="65" ht="15.75" customHeight="1">
      <c r="A65" s="2"/>
      <c r="B65" s="2"/>
      <c r="C65" s="2"/>
      <c r="D65" s="2"/>
      <c r="E65" s="2"/>
      <c r="F65" s="2"/>
      <c r="G65" s="2"/>
      <c r="H65" s="2"/>
      <c r="I65" s="2"/>
      <c r="J65" s="2"/>
      <c r="K65" s="2"/>
    </row>
    <row r="66" ht="15.75" customHeight="1">
      <c r="A66" s="2"/>
      <c r="B66" s="2"/>
      <c r="C66" s="2"/>
      <c r="D66" s="2"/>
      <c r="E66" s="2"/>
      <c r="F66" s="2"/>
      <c r="G66" s="2"/>
      <c r="H66" s="2"/>
      <c r="I66" s="2"/>
      <c r="J66" s="2"/>
      <c r="K66" s="2"/>
    </row>
    <row r="67" ht="15.75" customHeight="1">
      <c r="A67" s="2"/>
      <c r="B67" s="2"/>
      <c r="C67" s="2"/>
      <c r="D67" s="2"/>
      <c r="E67" s="2"/>
      <c r="F67" s="2"/>
      <c r="G67" s="2"/>
      <c r="H67" s="2"/>
      <c r="I67" s="2"/>
      <c r="J67" s="2"/>
      <c r="K67" s="2"/>
    </row>
    <row r="68" ht="15.75" customHeight="1">
      <c r="A68" s="2"/>
      <c r="B68" s="2"/>
      <c r="C68" s="2"/>
      <c r="D68" s="2"/>
      <c r="E68" s="2"/>
      <c r="F68" s="2"/>
      <c r="G68" s="2"/>
      <c r="H68" s="2"/>
      <c r="I68" s="2"/>
      <c r="J68" s="2"/>
      <c r="K68" s="2"/>
    </row>
    <row r="69" ht="15.75" customHeight="1">
      <c r="A69" s="2"/>
      <c r="B69" s="2"/>
      <c r="C69" s="2"/>
      <c r="D69" s="2"/>
      <c r="E69" s="2"/>
      <c r="F69" s="2"/>
      <c r="G69" s="2"/>
      <c r="H69" s="2"/>
      <c r="I69" s="2"/>
      <c r="J69" s="2"/>
      <c r="K69" s="2"/>
    </row>
    <row r="70" ht="15.75" customHeight="1">
      <c r="A70" s="2"/>
      <c r="B70" s="2"/>
      <c r="C70" s="2"/>
      <c r="D70" s="2"/>
      <c r="E70" s="2"/>
      <c r="F70" s="2"/>
      <c r="G70" s="2"/>
      <c r="H70" s="2"/>
      <c r="I70" s="2"/>
      <c r="J70" s="2"/>
      <c r="K70" s="2"/>
    </row>
    <row r="71" ht="15.75" customHeight="1">
      <c r="A71" s="2"/>
      <c r="B71" s="2"/>
      <c r="C71" s="2"/>
      <c r="D71" s="2"/>
      <c r="E71" s="2"/>
      <c r="F71" s="2"/>
      <c r="G71" s="2"/>
      <c r="H71" s="2"/>
      <c r="I71" s="2"/>
      <c r="J71" s="2"/>
      <c r="K71" s="2"/>
    </row>
    <row r="72" ht="15.75" customHeight="1">
      <c r="A72" s="2"/>
      <c r="B72" s="2"/>
      <c r="C72" s="2"/>
      <c r="D72" s="2"/>
      <c r="E72" s="2"/>
      <c r="F72" s="2"/>
      <c r="G72" s="2"/>
      <c r="H72" s="2"/>
      <c r="I72" s="2"/>
      <c r="J72" s="2"/>
      <c r="K72" s="2"/>
    </row>
    <row r="73" ht="15.75" customHeight="1">
      <c r="A73" s="2"/>
      <c r="B73" s="2"/>
      <c r="C73" s="2"/>
      <c r="D73" s="2"/>
      <c r="E73" s="2"/>
      <c r="F73" s="2"/>
      <c r="G73" s="2"/>
      <c r="H73" s="2"/>
      <c r="I73" s="2"/>
      <c r="J73" s="2"/>
      <c r="K73" s="2"/>
    </row>
    <row r="74" ht="15.75" customHeight="1">
      <c r="A74" s="2"/>
      <c r="B74" s="2"/>
      <c r="C74" s="2"/>
      <c r="D74" s="2"/>
      <c r="E74" s="2"/>
      <c r="F74" s="2"/>
      <c r="G74" s="2"/>
      <c r="H74" s="2"/>
      <c r="I74" s="2"/>
      <c r="J74" s="2"/>
      <c r="K74" s="2"/>
    </row>
    <row r="75" ht="15.75" customHeight="1">
      <c r="A75" s="2"/>
      <c r="B75" s="2"/>
      <c r="C75" s="2"/>
      <c r="D75" s="2"/>
      <c r="E75" s="2"/>
      <c r="F75" s="2"/>
      <c r="G75" s="2"/>
      <c r="H75" s="2"/>
      <c r="I75" s="2"/>
      <c r="J75" s="2"/>
      <c r="K75" s="2"/>
    </row>
    <row r="76" ht="15.75" customHeight="1">
      <c r="A76" s="2"/>
      <c r="B76" s="2"/>
      <c r="C76" s="2"/>
      <c r="D76" s="2"/>
      <c r="E76" s="2"/>
      <c r="F76" s="2"/>
      <c r="G76" s="2"/>
      <c r="H76" s="2"/>
      <c r="I76" s="2"/>
      <c r="J76" s="2"/>
      <c r="K76" s="2"/>
    </row>
    <row r="77" ht="15.75" customHeight="1">
      <c r="A77" s="2"/>
      <c r="B77" s="2"/>
      <c r="C77" s="2"/>
      <c r="D77" s="2"/>
      <c r="E77" s="2"/>
      <c r="F77" s="2"/>
      <c r="G77" s="2"/>
      <c r="H77" s="2"/>
      <c r="I77" s="2"/>
      <c r="J77" s="2"/>
      <c r="K77" s="2"/>
    </row>
    <row r="78" ht="15.75" customHeight="1">
      <c r="A78" s="2"/>
      <c r="B78" s="2"/>
      <c r="C78" s="2"/>
      <c r="D78" s="2"/>
      <c r="E78" s="2"/>
      <c r="F78" s="2"/>
      <c r="G78" s="2"/>
      <c r="H78" s="2"/>
      <c r="I78" s="2"/>
      <c r="J78" s="2"/>
      <c r="K78" s="2"/>
    </row>
    <row r="79" ht="15.75" customHeight="1">
      <c r="A79" s="2"/>
      <c r="B79" s="2"/>
      <c r="C79" s="2"/>
      <c r="D79" s="2"/>
      <c r="E79" s="2"/>
      <c r="F79" s="2"/>
      <c r="G79" s="2"/>
      <c r="H79" s="2"/>
      <c r="I79" s="2"/>
      <c r="J79" s="2"/>
      <c r="K79" s="2"/>
    </row>
    <row r="80" ht="15.75" customHeight="1">
      <c r="A80" s="2"/>
      <c r="B80" s="2"/>
      <c r="C80" s="2"/>
      <c r="D80" s="2"/>
      <c r="E80" s="2"/>
      <c r="F80" s="2"/>
      <c r="G80" s="2"/>
      <c r="H80" s="2"/>
      <c r="I80" s="2"/>
      <c r="J80" s="2"/>
      <c r="K80" s="2"/>
    </row>
    <row r="81" ht="15.75" customHeight="1">
      <c r="A81" s="2"/>
      <c r="B81" s="2"/>
      <c r="C81" s="2"/>
      <c r="D81" s="2"/>
      <c r="E81" s="2"/>
      <c r="F81" s="2"/>
      <c r="G81" s="2"/>
      <c r="H81" s="2"/>
      <c r="I81" s="2"/>
      <c r="J81" s="2"/>
      <c r="K81" s="2"/>
    </row>
    <row r="82" ht="15.75" customHeight="1">
      <c r="A82" s="2"/>
      <c r="B82" s="2"/>
      <c r="C82" s="2"/>
      <c r="D82" s="2"/>
      <c r="E82" s="2"/>
      <c r="F82" s="2"/>
      <c r="G82" s="2"/>
      <c r="H82" s="2"/>
      <c r="I82" s="2"/>
      <c r="J82" s="2"/>
      <c r="K82" s="2"/>
    </row>
    <row r="83" ht="15.75" customHeight="1">
      <c r="A83" s="2"/>
      <c r="B83" s="2"/>
      <c r="C83" s="2"/>
      <c r="D83" s="2"/>
      <c r="E83" s="2"/>
      <c r="F83" s="2"/>
      <c r="G83" s="2"/>
      <c r="H83" s="2"/>
      <c r="I83" s="2"/>
      <c r="J83" s="2"/>
      <c r="K83" s="2"/>
    </row>
    <row r="84" ht="15.75" customHeight="1">
      <c r="A84" s="2"/>
      <c r="B84" s="2"/>
      <c r="C84" s="2"/>
      <c r="D84" s="2"/>
      <c r="E84" s="2"/>
      <c r="F84" s="2"/>
      <c r="G84" s="2"/>
      <c r="H84" s="2"/>
      <c r="I84" s="2"/>
      <c r="J84" s="2"/>
      <c r="K84" s="2"/>
    </row>
    <row r="85" ht="15.75" customHeight="1">
      <c r="A85" s="2"/>
      <c r="B85" s="2"/>
      <c r="C85" s="2"/>
      <c r="D85" s="2"/>
      <c r="E85" s="2"/>
      <c r="F85" s="2"/>
      <c r="G85" s="2"/>
      <c r="H85" s="2"/>
      <c r="I85" s="2"/>
      <c r="J85" s="2"/>
      <c r="K85" s="2"/>
    </row>
    <row r="86" ht="15.75" customHeight="1">
      <c r="A86" s="2"/>
      <c r="B86" s="2"/>
      <c r="C86" s="2"/>
      <c r="D86" s="2"/>
      <c r="E86" s="2"/>
      <c r="F86" s="2"/>
      <c r="G86" s="2"/>
      <c r="H86" s="2"/>
      <c r="I86" s="2"/>
      <c r="J86" s="2"/>
      <c r="K86" s="2"/>
    </row>
    <row r="87" ht="15.75" customHeight="1">
      <c r="A87" s="2"/>
      <c r="B87" s="2"/>
      <c r="C87" s="2"/>
      <c r="D87" s="2"/>
      <c r="E87" s="2"/>
      <c r="F87" s="2"/>
      <c r="G87" s="2"/>
      <c r="H87" s="2"/>
      <c r="I87" s="2"/>
      <c r="J87" s="2"/>
      <c r="K87" s="2"/>
    </row>
    <row r="88" ht="15.75" customHeight="1">
      <c r="A88" s="2"/>
      <c r="B88" s="2"/>
      <c r="C88" s="2"/>
      <c r="D88" s="2"/>
      <c r="E88" s="2"/>
      <c r="F88" s="2"/>
      <c r="G88" s="2"/>
      <c r="H88" s="2"/>
      <c r="I88" s="2"/>
      <c r="J88" s="2"/>
      <c r="K88" s="2"/>
    </row>
    <row r="89" ht="15.75" customHeight="1">
      <c r="A89" s="2"/>
      <c r="B89" s="2"/>
      <c r="C89" s="2"/>
      <c r="D89" s="2"/>
      <c r="E89" s="2"/>
      <c r="F89" s="2"/>
      <c r="G89" s="2"/>
      <c r="H89" s="2"/>
      <c r="I89" s="2"/>
      <c r="J89" s="2"/>
      <c r="K89" s="2"/>
    </row>
    <row r="90" ht="15.75" customHeight="1">
      <c r="A90" s="2"/>
      <c r="B90" s="2"/>
      <c r="C90" s="2"/>
      <c r="D90" s="2"/>
      <c r="E90" s="2"/>
      <c r="F90" s="2"/>
      <c r="G90" s="2"/>
      <c r="H90" s="2"/>
      <c r="I90" s="2"/>
      <c r="J90" s="2"/>
      <c r="K90" s="2"/>
    </row>
    <row r="91" ht="15.75" customHeight="1">
      <c r="A91" s="2"/>
      <c r="B91" s="2"/>
      <c r="C91" s="2"/>
      <c r="D91" s="2"/>
      <c r="E91" s="2"/>
      <c r="F91" s="2"/>
      <c r="G91" s="2"/>
      <c r="H91" s="2"/>
      <c r="I91" s="2"/>
      <c r="J91" s="2"/>
      <c r="K91" s="2"/>
    </row>
    <row r="92" ht="15.75" customHeight="1">
      <c r="A92" s="2"/>
      <c r="B92" s="2"/>
      <c r="C92" s="2"/>
      <c r="D92" s="2"/>
      <c r="E92" s="2"/>
      <c r="F92" s="2"/>
      <c r="G92" s="2"/>
      <c r="H92" s="2"/>
      <c r="I92" s="2"/>
      <c r="J92" s="2"/>
      <c r="K92" s="2"/>
    </row>
    <row r="93" ht="15.75" customHeight="1">
      <c r="A93" s="2"/>
      <c r="B93" s="2"/>
      <c r="C93" s="2"/>
      <c r="D93" s="2"/>
      <c r="E93" s="2"/>
      <c r="F93" s="2"/>
      <c r="G93" s="2"/>
      <c r="H93" s="2"/>
      <c r="I93" s="2"/>
      <c r="J93" s="2"/>
      <c r="K93" s="2"/>
    </row>
    <row r="94" ht="15.75" customHeight="1">
      <c r="A94" s="2"/>
      <c r="B94" s="2"/>
      <c r="C94" s="2"/>
      <c r="D94" s="2"/>
      <c r="E94" s="2"/>
      <c r="F94" s="2"/>
      <c r="G94" s="2"/>
      <c r="H94" s="2"/>
      <c r="I94" s="2"/>
      <c r="J94" s="2"/>
      <c r="K94" s="2"/>
    </row>
    <row r="95" ht="15.75" customHeight="1">
      <c r="A95" s="2"/>
      <c r="B95" s="2"/>
      <c r="C95" s="2"/>
      <c r="D95" s="2"/>
      <c r="E95" s="2"/>
      <c r="F95" s="2"/>
      <c r="G95" s="2"/>
      <c r="H95" s="2"/>
      <c r="I95" s="2"/>
      <c r="J95" s="2"/>
      <c r="K95" s="2"/>
    </row>
    <row r="96" ht="15.75" customHeight="1">
      <c r="A96" s="2"/>
      <c r="B96" s="2"/>
      <c r="C96" s="2"/>
      <c r="D96" s="2"/>
      <c r="E96" s="2"/>
      <c r="F96" s="2"/>
      <c r="G96" s="2"/>
      <c r="H96" s="2"/>
      <c r="I96" s="2"/>
      <c r="J96" s="2"/>
      <c r="K96" s="2"/>
    </row>
    <row r="97" ht="15.75" customHeight="1">
      <c r="A97" s="2"/>
      <c r="B97" s="2"/>
      <c r="C97" s="2"/>
      <c r="D97" s="2"/>
      <c r="E97" s="2"/>
      <c r="F97" s="2"/>
      <c r="G97" s="2"/>
      <c r="H97" s="2"/>
      <c r="I97" s="2"/>
      <c r="J97" s="2"/>
      <c r="K97" s="2"/>
    </row>
    <row r="98" ht="15.75" customHeight="1">
      <c r="A98" s="2"/>
      <c r="B98" s="2"/>
      <c r="C98" s="2"/>
      <c r="D98" s="2"/>
      <c r="E98" s="2"/>
      <c r="F98" s="2"/>
      <c r="G98" s="2"/>
      <c r="H98" s="2"/>
      <c r="I98" s="2"/>
      <c r="J98" s="2"/>
      <c r="K98" s="2"/>
    </row>
    <row r="99" ht="15.75" customHeight="1">
      <c r="A99" s="2"/>
      <c r="B99" s="2"/>
      <c r="C99" s="2"/>
      <c r="D99" s="2"/>
      <c r="E99" s="2"/>
      <c r="F99" s="2"/>
      <c r="G99" s="2"/>
      <c r="H99" s="2"/>
      <c r="I99" s="2"/>
      <c r="J99" s="2"/>
      <c r="K99" s="2"/>
    </row>
    <row r="100" ht="15.75" customHeight="1">
      <c r="A100" s="2"/>
      <c r="B100" s="2"/>
      <c r="C100" s="2"/>
      <c r="D100" s="2"/>
      <c r="E100" s="2"/>
      <c r="F100" s="2"/>
      <c r="G100" s="2"/>
      <c r="H100" s="2"/>
      <c r="I100" s="2"/>
      <c r="J100" s="2"/>
      <c r="K100" s="2"/>
    </row>
    <row r="101" ht="15.75" customHeight="1">
      <c r="A101" s="2"/>
      <c r="B101" s="2"/>
      <c r="C101" s="2"/>
      <c r="D101" s="2"/>
      <c r="E101" s="2"/>
      <c r="F101" s="2"/>
      <c r="G101" s="2"/>
      <c r="H101" s="2"/>
      <c r="I101" s="2"/>
      <c r="J101" s="2"/>
      <c r="K101" s="2"/>
    </row>
    <row r="102" ht="15.75" customHeight="1">
      <c r="A102" s="2"/>
      <c r="B102" s="2"/>
      <c r="C102" s="2"/>
      <c r="D102" s="2"/>
      <c r="E102" s="2"/>
      <c r="F102" s="2"/>
      <c r="G102" s="2"/>
      <c r="H102" s="2"/>
      <c r="I102" s="2"/>
      <c r="J102" s="2"/>
      <c r="K102" s="2"/>
    </row>
    <row r="103" ht="15.75" customHeight="1">
      <c r="A103" s="2"/>
      <c r="B103" s="2"/>
      <c r="C103" s="2"/>
      <c r="D103" s="2"/>
      <c r="E103" s="2"/>
      <c r="F103" s="2"/>
      <c r="G103" s="2"/>
      <c r="H103" s="2"/>
      <c r="I103" s="2"/>
      <c r="J103" s="2"/>
      <c r="K103" s="2"/>
    </row>
    <row r="104" ht="15.75" customHeight="1">
      <c r="A104" s="2"/>
      <c r="B104" s="2"/>
      <c r="C104" s="2"/>
      <c r="D104" s="2"/>
      <c r="E104" s="2"/>
      <c r="F104" s="2"/>
      <c r="G104" s="2"/>
      <c r="H104" s="2"/>
      <c r="I104" s="2"/>
      <c r="J104" s="2"/>
      <c r="K104" s="2"/>
    </row>
    <row r="105" ht="15.75" customHeight="1">
      <c r="A105" s="2"/>
      <c r="B105" s="2"/>
      <c r="C105" s="2"/>
      <c r="D105" s="2"/>
      <c r="E105" s="2"/>
      <c r="F105" s="2"/>
      <c r="G105" s="2"/>
      <c r="H105" s="2"/>
      <c r="I105" s="2"/>
      <c r="J105" s="2"/>
      <c r="K105" s="2"/>
    </row>
    <row r="106" ht="15.75" customHeight="1">
      <c r="A106" s="2"/>
      <c r="B106" s="2"/>
      <c r="C106" s="2"/>
      <c r="D106" s="2"/>
      <c r="E106" s="2"/>
      <c r="F106" s="2"/>
      <c r="G106" s="2"/>
      <c r="H106" s="2"/>
      <c r="I106" s="2"/>
      <c r="J106" s="2"/>
      <c r="K106" s="2"/>
    </row>
    <row r="107" ht="15.75" customHeight="1">
      <c r="A107" s="2"/>
      <c r="B107" s="2"/>
      <c r="C107" s="2"/>
      <c r="D107" s="2"/>
      <c r="E107" s="2"/>
      <c r="F107" s="2"/>
      <c r="G107" s="2"/>
      <c r="H107" s="2"/>
      <c r="I107" s="2"/>
      <c r="J107" s="2"/>
      <c r="K107" s="2"/>
    </row>
    <row r="108" ht="15.75" customHeight="1">
      <c r="A108" s="2"/>
      <c r="B108" s="2"/>
      <c r="C108" s="2"/>
      <c r="D108" s="2"/>
      <c r="E108" s="2"/>
      <c r="F108" s="2"/>
      <c r="G108" s="2"/>
      <c r="H108" s="2"/>
      <c r="I108" s="2"/>
      <c r="J108" s="2"/>
      <c r="K108" s="2"/>
    </row>
    <row r="109" ht="15.75" customHeight="1">
      <c r="A109" s="2"/>
      <c r="B109" s="2"/>
      <c r="C109" s="2"/>
      <c r="D109" s="2"/>
      <c r="E109" s="2"/>
      <c r="F109" s="2"/>
      <c r="G109" s="2"/>
      <c r="H109" s="2"/>
      <c r="I109" s="2"/>
      <c r="J109" s="2"/>
      <c r="K109" s="2"/>
    </row>
    <row r="110" ht="15.75" customHeight="1">
      <c r="A110" s="2"/>
      <c r="B110" s="2"/>
      <c r="C110" s="2"/>
      <c r="D110" s="2"/>
      <c r="E110" s="2"/>
      <c r="F110" s="2"/>
      <c r="G110" s="2"/>
      <c r="H110" s="2"/>
      <c r="I110" s="2"/>
      <c r="J110" s="2"/>
      <c r="K110" s="2"/>
    </row>
    <row r="111" ht="15.75" customHeight="1">
      <c r="A111" s="2"/>
      <c r="B111" s="2"/>
      <c r="C111" s="2"/>
      <c r="D111" s="2"/>
      <c r="E111" s="2"/>
      <c r="F111" s="2"/>
      <c r="G111" s="2"/>
      <c r="H111" s="2"/>
      <c r="I111" s="2"/>
      <c r="J111" s="2"/>
      <c r="K111" s="2"/>
    </row>
    <row r="112" ht="15.75" customHeight="1">
      <c r="A112" s="2"/>
      <c r="B112" s="2"/>
      <c r="C112" s="2"/>
      <c r="D112" s="2"/>
      <c r="E112" s="2"/>
      <c r="F112" s="2"/>
      <c r="G112" s="2"/>
      <c r="H112" s="2"/>
      <c r="I112" s="2"/>
      <c r="J112" s="2"/>
      <c r="K112" s="2"/>
    </row>
    <row r="113" ht="15.75" customHeight="1">
      <c r="A113" s="2"/>
      <c r="B113" s="2"/>
      <c r="C113" s="2"/>
      <c r="D113" s="2"/>
      <c r="E113" s="2"/>
      <c r="F113" s="2"/>
      <c r="G113" s="2"/>
      <c r="H113" s="2"/>
      <c r="I113" s="2"/>
      <c r="J113" s="2"/>
      <c r="K113" s="2"/>
    </row>
    <row r="114" ht="15.75" customHeight="1">
      <c r="A114" s="2"/>
      <c r="B114" s="2"/>
      <c r="C114" s="2"/>
      <c r="D114" s="2"/>
      <c r="E114" s="2"/>
      <c r="F114" s="2"/>
      <c r="G114" s="2"/>
      <c r="H114" s="2"/>
      <c r="I114" s="2"/>
      <c r="J114" s="2"/>
      <c r="K114" s="2"/>
    </row>
    <row r="115" ht="15.75" customHeight="1">
      <c r="A115" s="2"/>
      <c r="B115" s="2"/>
      <c r="C115" s="2"/>
      <c r="D115" s="2"/>
      <c r="E115" s="2"/>
      <c r="F115" s="2"/>
      <c r="G115" s="2"/>
      <c r="H115" s="2"/>
      <c r="I115" s="2"/>
      <c r="J115" s="2"/>
      <c r="K115" s="2"/>
    </row>
    <row r="116" ht="15.75" customHeight="1">
      <c r="A116" s="2"/>
      <c r="B116" s="2"/>
      <c r="C116" s="2"/>
      <c r="D116" s="2"/>
      <c r="E116" s="2"/>
      <c r="F116" s="2"/>
      <c r="G116" s="2"/>
      <c r="H116" s="2"/>
      <c r="I116" s="2"/>
      <c r="J116" s="2"/>
      <c r="K116" s="2"/>
    </row>
    <row r="117" ht="15.75" customHeight="1">
      <c r="A117" s="2"/>
      <c r="B117" s="2"/>
      <c r="C117" s="2"/>
      <c r="D117" s="2"/>
      <c r="E117" s="2"/>
      <c r="F117" s="2"/>
      <c r="G117" s="2"/>
      <c r="H117" s="2"/>
      <c r="I117" s="2"/>
      <c r="J117" s="2"/>
      <c r="K117" s="2"/>
    </row>
    <row r="118" ht="15.75" customHeight="1">
      <c r="A118" s="2"/>
      <c r="B118" s="2"/>
      <c r="C118" s="2"/>
      <c r="D118" s="2"/>
      <c r="E118" s="2"/>
      <c r="F118" s="2"/>
      <c r="G118" s="2"/>
      <c r="H118" s="2"/>
      <c r="I118" s="2"/>
      <c r="J118" s="2"/>
      <c r="K118" s="2"/>
    </row>
    <row r="119" ht="15.75" customHeight="1">
      <c r="A119" s="2"/>
      <c r="B119" s="2"/>
      <c r="C119" s="2"/>
      <c r="D119" s="2"/>
      <c r="E119" s="2"/>
      <c r="F119" s="2"/>
      <c r="G119" s="2"/>
      <c r="H119" s="2"/>
      <c r="I119" s="2"/>
      <c r="J119" s="2"/>
      <c r="K119" s="2"/>
    </row>
    <row r="120" ht="15.75" customHeight="1">
      <c r="A120" s="2"/>
      <c r="B120" s="2"/>
      <c r="C120" s="2"/>
      <c r="D120" s="2"/>
      <c r="E120" s="2"/>
      <c r="F120" s="2"/>
      <c r="G120" s="2"/>
      <c r="H120" s="2"/>
      <c r="I120" s="2"/>
      <c r="J120" s="2"/>
      <c r="K120" s="2"/>
    </row>
    <row r="121" ht="15.75" customHeight="1">
      <c r="A121" s="2"/>
      <c r="B121" s="2"/>
      <c r="C121" s="2"/>
      <c r="D121" s="2"/>
      <c r="E121" s="2"/>
      <c r="F121" s="2"/>
      <c r="G121" s="2"/>
      <c r="H121" s="2"/>
      <c r="I121" s="2"/>
      <c r="J121" s="2"/>
      <c r="K121" s="2"/>
    </row>
    <row r="122" ht="15.75" customHeight="1">
      <c r="A122" s="2"/>
      <c r="B122" s="2"/>
      <c r="C122" s="2"/>
      <c r="D122" s="2"/>
      <c r="E122" s="2"/>
      <c r="F122" s="2"/>
      <c r="G122" s="2"/>
      <c r="H122" s="2"/>
      <c r="I122" s="2"/>
      <c r="J122" s="2"/>
      <c r="K122" s="2"/>
    </row>
    <row r="123" ht="15.75" customHeight="1">
      <c r="A123" s="2"/>
      <c r="B123" s="2"/>
      <c r="C123" s="2"/>
      <c r="D123" s="2"/>
      <c r="E123" s="2"/>
      <c r="F123" s="2"/>
      <c r="G123" s="2"/>
      <c r="H123" s="2"/>
      <c r="I123" s="2"/>
      <c r="J123" s="2"/>
      <c r="K123" s="2"/>
    </row>
    <row r="124" ht="15.75" customHeight="1">
      <c r="A124" s="2"/>
      <c r="B124" s="2"/>
      <c r="C124" s="2"/>
      <c r="D124" s="2"/>
      <c r="E124" s="2"/>
      <c r="F124" s="2"/>
      <c r="G124" s="2"/>
      <c r="H124" s="2"/>
      <c r="I124" s="2"/>
      <c r="J124" s="2"/>
      <c r="K124" s="2"/>
    </row>
    <row r="125" ht="15.75" customHeight="1">
      <c r="A125" s="2"/>
      <c r="B125" s="2"/>
      <c r="C125" s="2"/>
      <c r="D125" s="2"/>
      <c r="E125" s="2"/>
      <c r="F125" s="2"/>
      <c r="G125" s="2"/>
      <c r="H125" s="2"/>
      <c r="I125" s="2"/>
      <c r="J125" s="2"/>
      <c r="K125" s="2"/>
    </row>
    <row r="126" ht="15.75" customHeight="1">
      <c r="A126" s="2"/>
      <c r="B126" s="2"/>
      <c r="C126" s="2"/>
      <c r="D126" s="2"/>
      <c r="E126" s="2"/>
      <c r="F126" s="2"/>
      <c r="G126" s="2"/>
      <c r="H126" s="2"/>
      <c r="I126" s="2"/>
      <c r="J126" s="2"/>
      <c r="K126" s="2"/>
    </row>
    <row r="127" ht="15.75" customHeight="1">
      <c r="A127" s="2"/>
      <c r="B127" s="2"/>
      <c r="C127" s="2"/>
      <c r="D127" s="2"/>
      <c r="E127" s="2"/>
      <c r="F127" s="2"/>
      <c r="G127" s="2"/>
      <c r="H127" s="2"/>
      <c r="I127" s="2"/>
      <c r="J127" s="2"/>
      <c r="K127" s="2"/>
    </row>
    <row r="128" ht="15.75" customHeight="1">
      <c r="A128" s="2"/>
      <c r="B128" s="2"/>
      <c r="C128" s="2"/>
      <c r="D128" s="2"/>
      <c r="E128" s="2"/>
      <c r="F128" s="2"/>
      <c r="G128" s="2"/>
      <c r="H128" s="2"/>
      <c r="I128" s="2"/>
      <c r="J128" s="2"/>
      <c r="K128" s="2"/>
    </row>
    <row r="129" ht="15.75" customHeight="1">
      <c r="A129" s="2"/>
      <c r="B129" s="2"/>
      <c r="C129" s="2"/>
      <c r="D129" s="2"/>
      <c r="E129" s="2"/>
      <c r="F129" s="2"/>
      <c r="G129" s="2"/>
      <c r="H129" s="2"/>
      <c r="I129" s="2"/>
      <c r="J129" s="2"/>
      <c r="K129" s="2"/>
    </row>
    <row r="130" ht="15.75" customHeight="1">
      <c r="A130" s="2"/>
      <c r="B130" s="2"/>
      <c r="C130" s="2"/>
      <c r="D130" s="2"/>
      <c r="E130" s="2"/>
      <c r="F130" s="2"/>
      <c r="G130" s="2"/>
      <c r="H130" s="2"/>
      <c r="I130" s="2"/>
      <c r="J130" s="2"/>
      <c r="K130" s="2"/>
    </row>
    <row r="131" ht="15.75" customHeight="1">
      <c r="A131" s="2"/>
      <c r="B131" s="2"/>
      <c r="C131" s="2"/>
      <c r="D131" s="2"/>
      <c r="E131" s="2"/>
      <c r="F131" s="2"/>
      <c r="G131" s="2"/>
      <c r="H131" s="2"/>
      <c r="I131" s="2"/>
      <c r="J131" s="2"/>
      <c r="K131" s="2"/>
    </row>
    <row r="132" ht="15.75" customHeight="1">
      <c r="A132" s="2"/>
      <c r="B132" s="2"/>
      <c r="C132" s="2"/>
      <c r="D132" s="2"/>
      <c r="E132" s="2"/>
      <c r="F132" s="2"/>
      <c r="G132" s="2"/>
      <c r="H132" s="2"/>
      <c r="I132" s="2"/>
      <c r="J132" s="2"/>
      <c r="K132" s="2"/>
    </row>
    <row r="133" ht="15.75" customHeight="1">
      <c r="A133" s="2"/>
      <c r="B133" s="2"/>
      <c r="C133" s="2"/>
      <c r="D133" s="2"/>
      <c r="E133" s="2"/>
      <c r="F133" s="2"/>
      <c r="G133" s="2"/>
      <c r="H133" s="2"/>
      <c r="I133" s="2"/>
      <c r="J133" s="2"/>
      <c r="K133" s="2"/>
    </row>
    <row r="134" ht="15.75" customHeight="1">
      <c r="A134" s="2"/>
      <c r="B134" s="2"/>
      <c r="C134" s="2"/>
      <c r="D134" s="2"/>
      <c r="E134" s="2"/>
      <c r="F134" s="2"/>
      <c r="G134" s="2"/>
      <c r="H134" s="2"/>
      <c r="I134" s="2"/>
      <c r="J134" s="2"/>
      <c r="K134" s="2"/>
    </row>
    <row r="135" ht="15.75" customHeight="1">
      <c r="A135" s="2"/>
      <c r="B135" s="2"/>
      <c r="C135" s="2"/>
      <c r="D135" s="2"/>
      <c r="E135" s="2"/>
      <c r="F135" s="2"/>
      <c r="G135" s="2"/>
      <c r="H135" s="2"/>
      <c r="I135" s="2"/>
      <c r="J135" s="2"/>
      <c r="K135" s="2"/>
    </row>
    <row r="136" ht="15.75" customHeight="1">
      <c r="A136" s="2"/>
      <c r="B136" s="2"/>
      <c r="C136" s="2"/>
      <c r="D136" s="2"/>
      <c r="E136" s="2"/>
      <c r="F136" s="2"/>
      <c r="G136" s="2"/>
      <c r="H136" s="2"/>
      <c r="I136" s="2"/>
      <c r="J136" s="2"/>
      <c r="K136" s="2"/>
    </row>
    <row r="137" ht="15.75" customHeight="1">
      <c r="A137" s="2"/>
      <c r="B137" s="2"/>
      <c r="C137" s="2"/>
      <c r="D137" s="2"/>
      <c r="E137" s="2"/>
      <c r="F137" s="2"/>
      <c r="G137" s="2"/>
      <c r="H137" s="2"/>
      <c r="I137" s="2"/>
      <c r="J137" s="2"/>
      <c r="K137" s="2"/>
    </row>
    <row r="138" ht="15.75" customHeight="1">
      <c r="A138" s="2"/>
      <c r="B138" s="2"/>
      <c r="C138" s="2"/>
      <c r="D138" s="2"/>
      <c r="E138" s="2"/>
      <c r="F138" s="2"/>
      <c r="G138" s="2"/>
      <c r="H138" s="2"/>
      <c r="I138" s="2"/>
      <c r="J138" s="2"/>
      <c r="K138" s="2"/>
    </row>
    <row r="139" ht="15.75" customHeight="1">
      <c r="A139" s="2"/>
      <c r="B139" s="2"/>
      <c r="C139" s="2"/>
      <c r="D139" s="2"/>
      <c r="E139" s="2"/>
      <c r="F139" s="2"/>
      <c r="G139" s="2"/>
      <c r="H139" s="2"/>
      <c r="I139" s="2"/>
      <c r="J139" s="2"/>
      <c r="K139" s="2"/>
    </row>
    <row r="140" ht="15.75" customHeight="1">
      <c r="A140" s="2"/>
      <c r="B140" s="2"/>
      <c r="C140" s="2"/>
      <c r="D140" s="2"/>
      <c r="E140" s="2"/>
      <c r="F140" s="2"/>
      <c r="G140" s="2"/>
      <c r="H140" s="2"/>
      <c r="I140" s="2"/>
      <c r="J140" s="2"/>
      <c r="K140" s="2"/>
    </row>
    <row r="141" ht="15.75" customHeight="1">
      <c r="A141" s="2"/>
      <c r="B141" s="2"/>
      <c r="C141" s="2"/>
      <c r="D141" s="2"/>
      <c r="E141" s="2"/>
      <c r="F141" s="2"/>
      <c r="G141" s="2"/>
      <c r="H141" s="2"/>
      <c r="I141" s="2"/>
      <c r="J141" s="2"/>
      <c r="K141" s="2"/>
    </row>
    <row r="142" ht="15.75" customHeight="1">
      <c r="A142" s="2"/>
      <c r="B142" s="2"/>
      <c r="C142" s="2"/>
      <c r="D142" s="2"/>
      <c r="E142" s="2"/>
      <c r="F142" s="2"/>
      <c r="G142" s="2"/>
      <c r="H142" s="2"/>
      <c r="I142" s="2"/>
      <c r="J142" s="2"/>
      <c r="K142" s="2"/>
    </row>
    <row r="143" ht="15.75" customHeight="1">
      <c r="A143" s="2"/>
      <c r="B143" s="2"/>
      <c r="C143" s="2"/>
      <c r="D143" s="2"/>
      <c r="E143" s="2"/>
      <c r="F143" s="2"/>
      <c r="G143" s="2"/>
      <c r="H143" s="2"/>
      <c r="I143" s="2"/>
      <c r="J143" s="2"/>
      <c r="K143" s="2"/>
    </row>
    <row r="144" ht="15.75" customHeight="1">
      <c r="A144" s="2"/>
      <c r="B144" s="2"/>
      <c r="C144" s="2"/>
      <c r="D144" s="2"/>
      <c r="E144" s="2"/>
      <c r="F144" s="2"/>
      <c r="G144" s="2"/>
      <c r="H144" s="2"/>
      <c r="I144" s="2"/>
      <c r="J144" s="2"/>
      <c r="K144" s="2"/>
    </row>
    <row r="145" ht="15.75" customHeight="1">
      <c r="A145" s="2"/>
      <c r="B145" s="2"/>
      <c r="C145" s="2"/>
      <c r="D145" s="2"/>
      <c r="E145" s="2"/>
      <c r="F145" s="2"/>
      <c r="G145" s="2"/>
      <c r="H145" s="2"/>
      <c r="I145" s="2"/>
      <c r="J145" s="2"/>
      <c r="K145" s="2"/>
    </row>
    <row r="146" ht="15.75" customHeight="1">
      <c r="A146" s="2"/>
      <c r="B146" s="2"/>
      <c r="C146" s="2"/>
      <c r="D146" s="2"/>
      <c r="E146" s="2"/>
      <c r="F146" s="2"/>
      <c r="G146" s="2"/>
      <c r="H146" s="2"/>
      <c r="I146" s="2"/>
      <c r="J146" s="2"/>
      <c r="K146" s="2"/>
    </row>
    <row r="147" ht="15.75" customHeight="1">
      <c r="A147" s="2"/>
      <c r="B147" s="2"/>
      <c r="C147" s="2"/>
      <c r="D147" s="2"/>
      <c r="E147" s="2"/>
      <c r="F147" s="2"/>
      <c r="G147" s="2"/>
      <c r="H147" s="2"/>
      <c r="I147" s="2"/>
      <c r="J147" s="2"/>
      <c r="K147" s="2"/>
    </row>
    <row r="148" ht="15.75" customHeight="1">
      <c r="A148" s="2"/>
      <c r="B148" s="2"/>
      <c r="C148" s="2"/>
      <c r="D148" s="2"/>
      <c r="E148" s="2"/>
      <c r="F148" s="2"/>
      <c r="G148" s="2"/>
      <c r="H148" s="2"/>
      <c r="I148" s="2"/>
      <c r="J148" s="2"/>
      <c r="K148" s="2"/>
    </row>
    <row r="149" ht="15.75" customHeight="1">
      <c r="A149" s="2"/>
      <c r="B149" s="2"/>
      <c r="C149" s="2"/>
      <c r="D149" s="2"/>
      <c r="E149" s="2"/>
      <c r="F149" s="2"/>
      <c r="G149" s="2"/>
      <c r="H149" s="2"/>
      <c r="I149" s="2"/>
      <c r="J149" s="2"/>
      <c r="K149" s="2"/>
    </row>
    <row r="150" ht="15.75" customHeight="1">
      <c r="A150" s="2"/>
      <c r="B150" s="2"/>
      <c r="C150" s="2"/>
      <c r="D150" s="2"/>
      <c r="E150" s="2"/>
      <c r="F150" s="2"/>
      <c r="G150" s="2"/>
      <c r="H150" s="2"/>
      <c r="I150" s="2"/>
      <c r="J150" s="2"/>
      <c r="K150" s="2"/>
    </row>
    <row r="151" ht="15.75" customHeight="1">
      <c r="A151" s="2"/>
      <c r="B151" s="2"/>
      <c r="C151" s="2"/>
      <c r="D151" s="2"/>
      <c r="E151" s="2"/>
      <c r="F151" s="2"/>
      <c r="G151" s="2"/>
      <c r="H151" s="2"/>
      <c r="I151" s="2"/>
      <c r="J151" s="2"/>
      <c r="K151" s="2"/>
    </row>
    <row r="152" ht="15.75" customHeight="1">
      <c r="A152" s="2"/>
      <c r="B152" s="2"/>
      <c r="C152" s="2"/>
      <c r="D152" s="2"/>
      <c r="E152" s="2"/>
      <c r="F152" s="2"/>
      <c r="G152" s="2"/>
      <c r="H152" s="2"/>
      <c r="I152" s="2"/>
      <c r="J152" s="2"/>
      <c r="K152" s="2"/>
    </row>
    <row r="153" ht="15.75" customHeight="1">
      <c r="A153" s="2"/>
      <c r="B153" s="2"/>
      <c r="C153" s="2"/>
      <c r="D153" s="2"/>
      <c r="E153" s="2"/>
      <c r="F153" s="2"/>
      <c r="G153" s="2"/>
      <c r="H153" s="2"/>
      <c r="I153" s="2"/>
      <c r="J153" s="2"/>
      <c r="K153" s="2"/>
    </row>
    <row r="154" ht="15.75" customHeight="1">
      <c r="A154" s="2"/>
      <c r="B154" s="2"/>
      <c r="C154" s="2"/>
      <c r="D154" s="2"/>
      <c r="E154" s="2"/>
      <c r="F154" s="2"/>
      <c r="G154" s="2"/>
      <c r="H154" s="2"/>
      <c r="I154" s="2"/>
      <c r="J154" s="2"/>
      <c r="K154" s="2"/>
    </row>
    <row r="155" ht="15.75" customHeight="1">
      <c r="A155" s="2"/>
      <c r="B155" s="2"/>
      <c r="C155" s="2"/>
      <c r="D155" s="2"/>
      <c r="E155" s="2"/>
      <c r="F155" s="2"/>
      <c r="G155" s="2"/>
      <c r="H155" s="2"/>
      <c r="I155" s="2"/>
      <c r="J155" s="2"/>
      <c r="K155" s="2"/>
    </row>
    <row r="156" ht="15.75" customHeight="1">
      <c r="A156" s="2"/>
      <c r="B156" s="2"/>
      <c r="C156" s="2"/>
      <c r="D156" s="2"/>
      <c r="E156" s="2"/>
      <c r="F156" s="2"/>
      <c r="G156" s="2"/>
      <c r="H156" s="2"/>
      <c r="I156" s="2"/>
      <c r="J156" s="2"/>
      <c r="K156" s="2"/>
    </row>
    <row r="157" ht="15.75" customHeight="1">
      <c r="A157" s="2"/>
      <c r="B157" s="2"/>
      <c r="C157" s="2"/>
      <c r="D157" s="2"/>
      <c r="E157" s="2"/>
      <c r="F157" s="2"/>
      <c r="G157" s="2"/>
      <c r="H157" s="2"/>
      <c r="I157" s="2"/>
      <c r="J157" s="2"/>
      <c r="K157" s="2"/>
    </row>
    <row r="158" ht="15.75" customHeight="1">
      <c r="A158" s="2"/>
      <c r="B158" s="2"/>
      <c r="C158" s="2"/>
      <c r="D158" s="2"/>
      <c r="E158" s="2"/>
      <c r="F158" s="2"/>
      <c r="G158" s="2"/>
      <c r="H158" s="2"/>
      <c r="I158" s="2"/>
      <c r="J158" s="2"/>
      <c r="K158" s="2"/>
    </row>
    <row r="159" ht="15.75" customHeight="1">
      <c r="A159" s="2"/>
      <c r="B159" s="2"/>
      <c r="C159" s="2"/>
      <c r="D159" s="2"/>
      <c r="E159" s="2"/>
      <c r="F159" s="2"/>
      <c r="G159" s="2"/>
      <c r="H159" s="2"/>
      <c r="I159" s="2"/>
      <c r="J159" s="2"/>
      <c r="K159" s="2"/>
    </row>
    <row r="160" ht="15.75" customHeight="1">
      <c r="A160" s="2"/>
      <c r="B160" s="2"/>
      <c r="C160" s="2"/>
      <c r="D160" s="2"/>
      <c r="E160" s="2"/>
      <c r="F160" s="2"/>
      <c r="G160" s="2"/>
      <c r="H160" s="2"/>
      <c r="I160" s="2"/>
      <c r="J160" s="2"/>
      <c r="K160" s="2"/>
    </row>
    <row r="161" ht="15.75" customHeight="1">
      <c r="A161" s="2"/>
      <c r="B161" s="2"/>
      <c r="C161" s="2"/>
      <c r="D161" s="2"/>
      <c r="E161" s="2"/>
      <c r="F161" s="2"/>
      <c r="G161" s="2"/>
      <c r="H161" s="2"/>
      <c r="I161" s="2"/>
      <c r="J161" s="2"/>
      <c r="K161" s="2"/>
    </row>
    <row r="162" ht="15.75" customHeight="1">
      <c r="A162" s="2"/>
      <c r="B162" s="2"/>
      <c r="C162" s="2"/>
      <c r="D162" s="2"/>
      <c r="E162" s="2"/>
      <c r="F162" s="2"/>
      <c r="G162" s="2"/>
      <c r="H162" s="2"/>
      <c r="I162" s="2"/>
      <c r="J162" s="2"/>
      <c r="K162" s="2"/>
    </row>
    <row r="163" ht="15.75" customHeight="1">
      <c r="A163" s="2"/>
      <c r="B163" s="2"/>
      <c r="C163" s="2"/>
      <c r="D163" s="2"/>
      <c r="E163" s="2"/>
      <c r="F163" s="2"/>
      <c r="G163" s="2"/>
      <c r="H163" s="2"/>
      <c r="I163" s="2"/>
      <c r="J163" s="2"/>
      <c r="K163" s="2"/>
    </row>
    <row r="164" ht="15.75" customHeight="1">
      <c r="A164" s="2"/>
      <c r="B164" s="2"/>
      <c r="C164" s="2"/>
      <c r="D164" s="2"/>
      <c r="E164" s="2"/>
      <c r="F164" s="2"/>
      <c r="G164" s="2"/>
      <c r="H164" s="2"/>
      <c r="I164" s="2"/>
      <c r="J164" s="2"/>
      <c r="K164" s="2"/>
    </row>
    <row r="165" ht="15.75" customHeight="1">
      <c r="A165" s="2"/>
      <c r="B165" s="2"/>
      <c r="C165" s="2"/>
      <c r="D165" s="2"/>
      <c r="E165" s="2"/>
      <c r="F165" s="2"/>
      <c r="G165" s="2"/>
      <c r="H165" s="2"/>
      <c r="I165" s="2"/>
      <c r="J165" s="2"/>
      <c r="K165" s="2"/>
    </row>
    <row r="166" ht="15.75" customHeight="1">
      <c r="A166" s="2"/>
      <c r="B166" s="2"/>
      <c r="C166" s="2"/>
      <c r="D166" s="2"/>
      <c r="E166" s="2"/>
      <c r="F166" s="2"/>
      <c r="G166" s="2"/>
      <c r="H166" s="2"/>
      <c r="I166" s="2"/>
      <c r="J166" s="2"/>
      <c r="K166" s="2"/>
    </row>
    <row r="167" ht="15.75" customHeight="1">
      <c r="A167" s="2"/>
      <c r="B167" s="2"/>
      <c r="C167" s="2"/>
      <c r="D167" s="2"/>
      <c r="E167" s="2"/>
      <c r="F167" s="2"/>
      <c r="G167" s="2"/>
      <c r="H167" s="2"/>
      <c r="I167" s="2"/>
      <c r="J167" s="2"/>
      <c r="K167" s="2"/>
    </row>
    <row r="168" ht="15.75" customHeight="1">
      <c r="A168" s="2"/>
      <c r="B168" s="2"/>
      <c r="C168" s="2"/>
      <c r="D168" s="2"/>
      <c r="E168" s="2"/>
      <c r="F168" s="2"/>
      <c r="G168" s="2"/>
      <c r="H168" s="2"/>
      <c r="I168" s="2"/>
      <c r="J168" s="2"/>
      <c r="K168" s="2"/>
    </row>
    <row r="169" ht="15.75" customHeight="1">
      <c r="A169" s="2"/>
      <c r="B169" s="2"/>
      <c r="C169" s="2"/>
      <c r="D169" s="2"/>
      <c r="E169" s="2"/>
      <c r="F169" s="2"/>
      <c r="G169" s="2"/>
      <c r="H169" s="2"/>
      <c r="I169" s="2"/>
      <c r="J169" s="2"/>
      <c r="K169" s="2"/>
    </row>
    <row r="170" ht="15.75" customHeight="1">
      <c r="A170" s="2"/>
      <c r="B170" s="2"/>
      <c r="C170" s="2"/>
      <c r="D170" s="2"/>
      <c r="E170" s="2"/>
      <c r="F170" s="2"/>
      <c r="G170" s="2"/>
      <c r="H170" s="2"/>
      <c r="I170" s="2"/>
      <c r="J170" s="2"/>
      <c r="K170" s="2"/>
    </row>
    <row r="171" ht="15.75" customHeight="1">
      <c r="A171" s="2"/>
      <c r="B171" s="2"/>
      <c r="C171" s="2"/>
      <c r="D171" s="2"/>
      <c r="E171" s="2"/>
      <c r="F171" s="2"/>
      <c r="G171" s="2"/>
      <c r="H171" s="2"/>
      <c r="I171" s="2"/>
      <c r="J171" s="2"/>
      <c r="K171" s="2"/>
    </row>
    <row r="172" ht="15.75" customHeight="1">
      <c r="A172" s="2"/>
      <c r="B172" s="2"/>
      <c r="C172" s="2"/>
      <c r="D172" s="2"/>
      <c r="E172" s="2"/>
      <c r="F172" s="2"/>
      <c r="G172" s="2"/>
      <c r="H172" s="2"/>
      <c r="I172" s="2"/>
      <c r="J172" s="2"/>
      <c r="K172" s="2"/>
    </row>
    <row r="173" ht="15.75" customHeight="1">
      <c r="A173" s="2"/>
      <c r="B173" s="2"/>
      <c r="C173" s="2"/>
      <c r="D173" s="2"/>
      <c r="E173" s="2"/>
      <c r="F173" s="2"/>
      <c r="G173" s="2"/>
      <c r="H173" s="2"/>
      <c r="I173" s="2"/>
      <c r="J173" s="2"/>
      <c r="K173" s="2"/>
    </row>
    <row r="174" ht="15.75" customHeight="1">
      <c r="A174" s="2"/>
      <c r="B174" s="2"/>
      <c r="C174" s="2"/>
      <c r="D174" s="2"/>
      <c r="E174" s="2"/>
      <c r="F174" s="2"/>
      <c r="G174" s="2"/>
      <c r="H174" s="2"/>
      <c r="I174" s="2"/>
      <c r="J174" s="2"/>
      <c r="K174" s="2"/>
    </row>
    <row r="175" ht="15.75" customHeight="1">
      <c r="A175" s="2"/>
      <c r="B175" s="2"/>
      <c r="C175" s="2"/>
      <c r="D175" s="2"/>
      <c r="E175" s="2"/>
      <c r="F175" s="2"/>
      <c r="G175" s="2"/>
      <c r="H175" s="2"/>
      <c r="I175" s="2"/>
      <c r="J175" s="2"/>
      <c r="K175" s="2"/>
    </row>
    <row r="176" ht="15.75" customHeight="1">
      <c r="A176" s="2"/>
      <c r="B176" s="2"/>
      <c r="C176" s="2"/>
      <c r="D176" s="2"/>
      <c r="E176" s="2"/>
      <c r="F176" s="2"/>
      <c r="G176" s="2"/>
      <c r="H176" s="2"/>
      <c r="I176" s="2"/>
      <c r="J176" s="2"/>
      <c r="K176" s="2"/>
    </row>
    <row r="177" ht="15.75" customHeight="1">
      <c r="A177" s="2"/>
      <c r="B177" s="2"/>
      <c r="C177" s="2"/>
      <c r="D177" s="2"/>
      <c r="E177" s="2"/>
      <c r="F177" s="2"/>
      <c r="G177" s="2"/>
      <c r="H177" s="2"/>
      <c r="I177" s="2"/>
      <c r="J177" s="2"/>
      <c r="K177" s="2"/>
    </row>
    <row r="178" ht="15.75" customHeight="1">
      <c r="A178" s="2"/>
      <c r="B178" s="2"/>
      <c r="C178" s="2"/>
      <c r="D178" s="2"/>
      <c r="E178" s="2"/>
      <c r="F178" s="2"/>
      <c r="G178" s="2"/>
      <c r="H178" s="2"/>
      <c r="I178" s="2"/>
      <c r="J178" s="2"/>
      <c r="K178" s="2"/>
    </row>
    <row r="179" ht="15.75" customHeight="1">
      <c r="A179" s="2"/>
      <c r="B179" s="2"/>
      <c r="C179" s="2"/>
      <c r="D179" s="2"/>
      <c r="E179" s="2"/>
      <c r="F179" s="2"/>
      <c r="G179" s="2"/>
      <c r="H179" s="2"/>
      <c r="I179" s="2"/>
      <c r="J179" s="2"/>
      <c r="K179" s="2"/>
    </row>
    <row r="180" ht="15.75" customHeight="1">
      <c r="A180" s="2"/>
      <c r="B180" s="2"/>
      <c r="C180" s="2"/>
      <c r="D180" s="2"/>
      <c r="E180" s="2"/>
      <c r="F180" s="2"/>
      <c r="G180" s="2"/>
      <c r="H180" s="2"/>
      <c r="I180" s="2"/>
      <c r="J180" s="2"/>
      <c r="K180" s="2"/>
    </row>
    <row r="181" ht="15.75" customHeight="1">
      <c r="A181" s="2"/>
      <c r="B181" s="2"/>
      <c r="C181" s="2"/>
      <c r="D181" s="2"/>
      <c r="E181" s="2"/>
      <c r="F181" s="2"/>
      <c r="G181" s="2"/>
      <c r="H181" s="2"/>
      <c r="I181" s="2"/>
      <c r="J181" s="2"/>
      <c r="K181" s="2"/>
    </row>
    <row r="182" ht="15.75" customHeight="1">
      <c r="A182" s="2"/>
      <c r="B182" s="2"/>
      <c r="C182" s="2"/>
      <c r="D182" s="2"/>
      <c r="E182" s="2"/>
      <c r="F182" s="2"/>
      <c r="G182" s="2"/>
      <c r="H182" s="2"/>
      <c r="I182" s="2"/>
      <c r="J182" s="2"/>
      <c r="K182" s="2"/>
    </row>
    <row r="183" ht="15.75" customHeight="1">
      <c r="A183" s="2"/>
      <c r="B183" s="2"/>
      <c r="C183" s="2"/>
      <c r="D183" s="2"/>
      <c r="E183" s="2"/>
      <c r="F183" s="2"/>
      <c r="G183" s="2"/>
      <c r="H183" s="2"/>
      <c r="I183" s="2"/>
      <c r="J183" s="2"/>
      <c r="K183" s="2"/>
    </row>
    <row r="184" ht="15.75" customHeight="1">
      <c r="A184" s="2"/>
      <c r="B184" s="2"/>
      <c r="C184" s="2"/>
      <c r="D184" s="2"/>
      <c r="E184" s="2"/>
      <c r="F184" s="2"/>
      <c r="G184" s="2"/>
      <c r="H184" s="2"/>
      <c r="I184" s="2"/>
      <c r="J184" s="2"/>
      <c r="K184" s="2"/>
    </row>
    <row r="185" ht="15.75" customHeight="1">
      <c r="A185" s="2"/>
      <c r="B185" s="2"/>
      <c r="C185" s="2"/>
      <c r="D185" s="2"/>
      <c r="E185" s="2"/>
      <c r="F185" s="2"/>
      <c r="G185" s="2"/>
      <c r="H185" s="2"/>
      <c r="I185" s="2"/>
      <c r="J185" s="2"/>
      <c r="K185" s="2"/>
    </row>
    <row r="186" ht="15.75" customHeight="1">
      <c r="A186" s="2"/>
      <c r="B186" s="2"/>
      <c r="C186" s="2"/>
      <c r="D186" s="2"/>
      <c r="E186" s="2"/>
      <c r="F186" s="2"/>
      <c r="G186" s="2"/>
      <c r="H186" s="2"/>
      <c r="I186" s="2"/>
      <c r="J186" s="2"/>
      <c r="K186" s="2"/>
    </row>
    <row r="187" ht="15.75" customHeight="1">
      <c r="A187" s="2"/>
      <c r="B187" s="2"/>
      <c r="C187" s="2"/>
      <c r="D187" s="2"/>
      <c r="E187" s="2"/>
      <c r="F187" s="2"/>
      <c r="G187" s="2"/>
      <c r="H187" s="2"/>
      <c r="I187" s="2"/>
      <c r="J187" s="2"/>
      <c r="K187" s="2"/>
    </row>
    <row r="188" ht="15.75" customHeight="1">
      <c r="A188" s="2"/>
      <c r="B188" s="2"/>
      <c r="C188" s="2"/>
      <c r="D188" s="2"/>
      <c r="E188" s="2"/>
      <c r="F188" s="2"/>
      <c r="G188" s="2"/>
      <c r="H188" s="2"/>
      <c r="I188" s="2"/>
      <c r="J188" s="2"/>
      <c r="K188" s="2"/>
    </row>
    <row r="189" ht="15.75" customHeight="1">
      <c r="A189" s="2"/>
      <c r="B189" s="2"/>
      <c r="C189" s="2"/>
      <c r="D189" s="2"/>
      <c r="E189" s="2"/>
      <c r="F189" s="2"/>
      <c r="G189" s="2"/>
      <c r="H189" s="2"/>
      <c r="I189" s="2"/>
      <c r="J189" s="2"/>
      <c r="K189" s="2"/>
    </row>
    <row r="190" ht="15.75" customHeight="1">
      <c r="A190" s="2"/>
      <c r="B190" s="2"/>
      <c r="C190" s="2"/>
      <c r="D190" s="2"/>
      <c r="E190" s="2"/>
      <c r="F190" s="2"/>
      <c r="G190" s="2"/>
      <c r="H190" s="2"/>
      <c r="I190" s="2"/>
      <c r="J190" s="2"/>
      <c r="K190" s="2"/>
    </row>
    <row r="191" ht="15.75" customHeight="1">
      <c r="A191" s="2"/>
      <c r="B191" s="2"/>
      <c r="C191" s="2"/>
      <c r="D191" s="2"/>
      <c r="E191" s="2"/>
      <c r="F191" s="2"/>
      <c r="G191" s="2"/>
      <c r="H191" s="2"/>
      <c r="I191" s="2"/>
      <c r="J191" s="2"/>
      <c r="K191" s="2"/>
    </row>
    <row r="192" ht="15.75" customHeight="1">
      <c r="A192" s="2"/>
      <c r="B192" s="2"/>
      <c r="C192" s="2"/>
      <c r="D192" s="2"/>
      <c r="E192" s="2"/>
      <c r="F192" s="2"/>
      <c r="G192" s="2"/>
      <c r="H192" s="2"/>
      <c r="I192" s="2"/>
      <c r="J192" s="2"/>
      <c r="K192" s="2"/>
    </row>
    <row r="193" ht="15.75" customHeight="1">
      <c r="A193" s="2"/>
      <c r="B193" s="2"/>
      <c r="C193" s="2"/>
      <c r="D193" s="2"/>
      <c r="E193" s="2"/>
      <c r="F193" s="2"/>
      <c r="G193" s="2"/>
      <c r="H193" s="2"/>
      <c r="I193" s="2"/>
      <c r="J193" s="2"/>
      <c r="K193" s="2"/>
    </row>
    <row r="194" ht="15.75" customHeight="1">
      <c r="A194" s="2"/>
      <c r="B194" s="2"/>
      <c r="C194" s="2"/>
      <c r="D194" s="2"/>
      <c r="E194" s="2"/>
      <c r="F194" s="2"/>
      <c r="G194" s="2"/>
      <c r="H194" s="2"/>
      <c r="I194" s="2"/>
      <c r="J194" s="2"/>
      <c r="K194" s="2"/>
    </row>
    <row r="195" ht="15.75" customHeight="1">
      <c r="A195" s="2"/>
      <c r="B195" s="2"/>
      <c r="C195" s="2"/>
      <c r="D195" s="2"/>
      <c r="E195" s="2"/>
      <c r="F195" s="2"/>
      <c r="G195" s="2"/>
      <c r="H195" s="2"/>
      <c r="I195" s="2"/>
      <c r="J195" s="2"/>
      <c r="K195" s="2"/>
    </row>
    <row r="196" ht="15.75" customHeight="1">
      <c r="A196" s="2"/>
      <c r="B196" s="2"/>
      <c r="C196" s="2"/>
      <c r="D196" s="2"/>
      <c r="E196" s="2"/>
      <c r="F196" s="2"/>
      <c r="G196" s="2"/>
      <c r="H196" s="2"/>
      <c r="I196" s="2"/>
      <c r="J196" s="2"/>
      <c r="K196" s="2"/>
    </row>
    <row r="197" ht="15.75" customHeight="1">
      <c r="A197" s="2"/>
      <c r="B197" s="2"/>
      <c r="C197" s="2"/>
      <c r="D197" s="2"/>
      <c r="E197" s="2"/>
      <c r="F197" s="2"/>
      <c r="G197" s="2"/>
      <c r="H197" s="2"/>
      <c r="I197" s="2"/>
      <c r="J197" s="2"/>
      <c r="K197" s="2"/>
    </row>
    <row r="198" ht="15.75" customHeight="1">
      <c r="A198" s="2"/>
      <c r="B198" s="2"/>
      <c r="C198" s="2"/>
      <c r="D198" s="2"/>
      <c r="E198" s="2"/>
      <c r="F198" s="2"/>
      <c r="G198" s="2"/>
      <c r="H198" s="2"/>
      <c r="I198" s="2"/>
      <c r="J198" s="2"/>
      <c r="K198" s="2"/>
    </row>
    <row r="199" ht="15.75" customHeight="1">
      <c r="A199" s="2"/>
      <c r="B199" s="2"/>
      <c r="C199" s="2"/>
      <c r="D199" s="2"/>
      <c r="E199" s="2"/>
      <c r="F199" s="2"/>
      <c r="G199" s="2"/>
      <c r="H199" s="2"/>
      <c r="I199" s="2"/>
      <c r="J199" s="2"/>
      <c r="K199" s="2"/>
    </row>
    <row r="200" ht="15.75" customHeight="1">
      <c r="A200" s="2"/>
      <c r="B200" s="2"/>
      <c r="C200" s="2"/>
      <c r="D200" s="2"/>
      <c r="E200" s="2"/>
      <c r="F200" s="2"/>
      <c r="G200" s="2"/>
      <c r="H200" s="2"/>
      <c r="I200" s="2"/>
      <c r="J200" s="2"/>
      <c r="K200" s="2"/>
    </row>
    <row r="201" ht="15.75" customHeight="1">
      <c r="A201" s="2"/>
      <c r="B201" s="2"/>
      <c r="C201" s="2"/>
      <c r="D201" s="2"/>
      <c r="E201" s="2"/>
      <c r="F201" s="2"/>
      <c r="G201" s="2"/>
      <c r="H201" s="2"/>
      <c r="I201" s="2"/>
      <c r="J201" s="2"/>
      <c r="K201" s="2"/>
    </row>
    <row r="202" ht="15.75" customHeight="1">
      <c r="A202" s="2"/>
      <c r="B202" s="2"/>
      <c r="C202" s="2"/>
      <c r="D202" s="2"/>
      <c r="E202" s="2"/>
      <c r="F202" s="2"/>
      <c r="G202" s="2"/>
      <c r="H202" s="2"/>
      <c r="I202" s="2"/>
      <c r="J202" s="2"/>
      <c r="K202" s="2"/>
    </row>
    <row r="203" ht="15.75" customHeight="1">
      <c r="A203" s="2"/>
      <c r="B203" s="2"/>
      <c r="C203" s="2"/>
      <c r="D203" s="2"/>
      <c r="E203" s="2"/>
      <c r="F203" s="2"/>
      <c r="G203" s="2"/>
      <c r="H203" s="2"/>
      <c r="I203" s="2"/>
      <c r="J203" s="2"/>
      <c r="K203" s="2"/>
    </row>
    <row r="204" ht="15.75" customHeight="1">
      <c r="A204" s="2"/>
      <c r="B204" s="2"/>
      <c r="C204" s="2"/>
      <c r="D204" s="2"/>
      <c r="E204" s="2"/>
      <c r="F204" s="2"/>
      <c r="G204" s="2"/>
      <c r="H204" s="2"/>
      <c r="I204" s="2"/>
      <c r="J204" s="2"/>
      <c r="K204" s="2"/>
    </row>
    <row r="205" ht="15.75" customHeight="1">
      <c r="A205" s="2"/>
      <c r="B205" s="2"/>
      <c r="C205" s="2"/>
      <c r="D205" s="2"/>
      <c r="E205" s="2"/>
      <c r="F205" s="2"/>
      <c r="G205" s="2"/>
      <c r="H205" s="2"/>
      <c r="I205" s="2"/>
      <c r="J205" s="2"/>
      <c r="K205" s="2"/>
    </row>
    <row r="206" ht="15.75" customHeight="1">
      <c r="A206" s="2"/>
      <c r="B206" s="2"/>
      <c r="C206" s="2"/>
      <c r="D206" s="2"/>
      <c r="E206" s="2"/>
      <c r="F206" s="2"/>
      <c r="G206" s="2"/>
      <c r="H206" s="2"/>
      <c r="I206" s="2"/>
      <c r="J206" s="2"/>
      <c r="K206" s="2"/>
    </row>
    <row r="207" ht="15.75" customHeight="1">
      <c r="A207" s="2"/>
      <c r="B207" s="2"/>
      <c r="C207" s="2"/>
      <c r="D207" s="2"/>
      <c r="E207" s="2"/>
      <c r="F207" s="2"/>
      <c r="G207" s="2"/>
      <c r="H207" s="2"/>
      <c r="I207" s="2"/>
      <c r="J207" s="2"/>
      <c r="K207" s="2"/>
    </row>
    <row r="208" ht="15.75" customHeight="1">
      <c r="A208" s="2"/>
      <c r="B208" s="2"/>
      <c r="C208" s="2"/>
      <c r="D208" s="2"/>
      <c r="E208" s="2"/>
      <c r="F208" s="2"/>
      <c r="G208" s="2"/>
      <c r="H208" s="2"/>
      <c r="I208" s="2"/>
      <c r="J208" s="2"/>
      <c r="K208" s="2"/>
    </row>
    <row r="209" ht="15.75" customHeight="1">
      <c r="A209" s="2"/>
      <c r="B209" s="2"/>
      <c r="C209" s="2"/>
      <c r="D209" s="2"/>
      <c r="E209" s="2"/>
      <c r="F209" s="2"/>
      <c r="G209" s="2"/>
      <c r="H209" s="2"/>
      <c r="I209" s="2"/>
      <c r="J209" s="2"/>
      <c r="K209" s="2"/>
    </row>
    <row r="210" ht="15.75" customHeight="1">
      <c r="A210" s="2"/>
      <c r="B210" s="2"/>
      <c r="C210" s="2"/>
      <c r="D210" s="2"/>
      <c r="E210" s="2"/>
      <c r="F210" s="2"/>
      <c r="G210" s="2"/>
      <c r="H210" s="2"/>
      <c r="I210" s="2"/>
      <c r="J210" s="2"/>
      <c r="K210" s="2"/>
    </row>
    <row r="211" ht="15.75" customHeight="1">
      <c r="A211" s="2"/>
      <c r="B211" s="2"/>
      <c r="C211" s="2"/>
      <c r="D211" s="2"/>
      <c r="E211" s="2"/>
      <c r="F211" s="2"/>
      <c r="G211" s="2"/>
      <c r="H211" s="2"/>
      <c r="I211" s="2"/>
      <c r="J211" s="2"/>
      <c r="K211" s="2"/>
    </row>
    <row r="212" ht="15.75" customHeight="1">
      <c r="A212" s="2"/>
      <c r="B212" s="2"/>
      <c r="C212" s="2"/>
      <c r="D212" s="2"/>
      <c r="E212" s="2"/>
      <c r="F212" s="2"/>
      <c r="G212" s="2"/>
      <c r="H212" s="2"/>
      <c r="I212" s="2"/>
      <c r="J212" s="2"/>
      <c r="K212" s="2"/>
    </row>
    <row r="213" ht="15.75" customHeight="1">
      <c r="A213" s="2"/>
      <c r="B213" s="2"/>
      <c r="C213" s="2"/>
      <c r="D213" s="2"/>
      <c r="E213" s="2"/>
      <c r="F213" s="2"/>
      <c r="G213" s="2"/>
      <c r="H213" s="2"/>
      <c r="I213" s="2"/>
      <c r="J213" s="2"/>
      <c r="K213" s="2"/>
    </row>
    <row r="214" ht="15.75" customHeight="1">
      <c r="A214" s="2"/>
      <c r="B214" s="2"/>
      <c r="C214" s="2"/>
      <c r="D214" s="2"/>
      <c r="E214" s="2"/>
      <c r="F214" s="2"/>
      <c r="G214" s="2"/>
      <c r="H214" s="2"/>
      <c r="I214" s="2"/>
      <c r="J214" s="2"/>
      <c r="K214" s="2"/>
    </row>
    <row r="215" ht="15.75" customHeight="1">
      <c r="A215" s="2"/>
      <c r="B215" s="2"/>
      <c r="C215" s="2"/>
      <c r="D215" s="2"/>
      <c r="E215" s="2"/>
      <c r="F215" s="2"/>
      <c r="G215" s="2"/>
      <c r="H215" s="2"/>
      <c r="I215" s="2"/>
      <c r="J215" s="2"/>
      <c r="K215" s="2"/>
    </row>
    <row r="216" ht="15.75" customHeight="1">
      <c r="A216" s="2"/>
      <c r="B216" s="2"/>
      <c r="C216" s="2"/>
      <c r="D216" s="2"/>
      <c r="E216" s="2"/>
      <c r="F216" s="2"/>
      <c r="G216" s="2"/>
      <c r="H216" s="2"/>
      <c r="I216" s="2"/>
      <c r="J216" s="2"/>
      <c r="K216" s="2"/>
    </row>
    <row r="217" ht="15.75" customHeight="1">
      <c r="A217" s="2"/>
      <c r="B217" s="2"/>
      <c r="C217" s="2"/>
      <c r="D217" s="2"/>
      <c r="E217" s="2"/>
      <c r="F217" s="2"/>
      <c r="G217" s="2"/>
      <c r="H217" s="2"/>
      <c r="I217" s="2"/>
      <c r="J217" s="2"/>
      <c r="K217" s="2"/>
    </row>
    <row r="218" ht="15.75" customHeight="1">
      <c r="A218" s="2"/>
      <c r="B218" s="2"/>
      <c r="C218" s="2"/>
      <c r="D218" s="2"/>
      <c r="E218" s="2"/>
      <c r="F218" s="2"/>
      <c r="G218" s="2"/>
      <c r="H218" s="2"/>
      <c r="I218" s="2"/>
      <c r="J218" s="2"/>
      <c r="K218" s="2"/>
    </row>
    <row r="219" ht="15.75" customHeight="1">
      <c r="A219" s="2"/>
      <c r="B219" s="2"/>
      <c r="C219" s="2"/>
      <c r="D219" s="2"/>
      <c r="E219" s="2"/>
      <c r="F219" s="2"/>
      <c r="G219" s="2"/>
      <c r="H219" s="2"/>
      <c r="I219" s="2"/>
      <c r="J219" s="2"/>
      <c r="K219" s="2"/>
    </row>
    <row r="220" ht="15.75" customHeight="1">
      <c r="A220" s="2"/>
      <c r="B220" s="2"/>
      <c r="C220" s="2"/>
      <c r="D220" s="2"/>
      <c r="E220" s="2"/>
      <c r="F220" s="2"/>
      <c r="G220" s="2"/>
      <c r="H220" s="2"/>
      <c r="I220" s="2"/>
      <c r="J220" s="2"/>
      <c r="K220" s="2"/>
    </row>
    <row r="221" ht="15.75" customHeight="1">
      <c r="A221" s="2"/>
      <c r="B221" s="2"/>
      <c r="C221" s="2"/>
      <c r="D221" s="2"/>
      <c r="E221" s="2"/>
      <c r="F221" s="2"/>
      <c r="G221" s="2"/>
      <c r="H221" s="2"/>
      <c r="I221" s="2"/>
      <c r="J221" s="2"/>
      <c r="K221" s="2"/>
    </row>
    <row r="222" ht="15.75" customHeight="1">
      <c r="A222" s="2"/>
      <c r="B222" s="2"/>
      <c r="C222" s="2"/>
      <c r="D222" s="2"/>
      <c r="E222" s="2"/>
      <c r="F222" s="2"/>
      <c r="G222" s="2"/>
      <c r="H222" s="2"/>
      <c r="I222" s="2"/>
      <c r="J222" s="2"/>
      <c r="K222" s="2"/>
    </row>
    <row r="223" ht="15.75" customHeight="1">
      <c r="A223" s="2"/>
      <c r="B223" s="2"/>
      <c r="C223" s="2"/>
      <c r="D223" s="2"/>
      <c r="E223" s="2"/>
      <c r="F223" s="2"/>
      <c r="G223" s="2"/>
      <c r="H223" s="2"/>
      <c r="I223" s="2"/>
      <c r="J223" s="2"/>
      <c r="K223" s="2"/>
    </row>
    <row r="224" ht="15.75" customHeight="1">
      <c r="A224" s="2"/>
      <c r="B224" s="2"/>
      <c r="C224" s="2"/>
      <c r="D224" s="2"/>
      <c r="E224" s="2"/>
      <c r="F224" s="2"/>
      <c r="G224" s="2"/>
      <c r="H224" s="2"/>
      <c r="I224" s="2"/>
      <c r="J224" s="2"/>
      <c r="K224" s="2"/>
    </row>
    <row r="225" ht="15.75" customHeight="1">
      <c r="A225" s="2"/>
      <c r="B225" s="2"/>
      <c r="C225" s="2"/>
      <c r="D225" s="2"/>
      <c r="E225" s="2"/>
      <c r="F225" s="2"/>
      <c r="G225" s="2"/>
      <c r="H225" s="2"/>
      <c r="I225" s="2"/>
      <c r="J225" s="2"/>
      <c r="K225" s="2"/>
    </row>
    <row r="226" ht="15.75" customHeight="1">
      <c r="A226" s="2"/>
      <c r="B226" s="2"/>
      <c r="C226" s="2"/>
      <c r="D226" s="2"/>
      <c r="E226" s="2"/>
      <c r="F226" s="2"/>
      <c r="G226" s="2"/>
      <c r="H226" s="2"/>
      <c r="I226" s="2"/>
      <c r="J226" s="2"/>
      <c r="K226" s="2"/>
    </row>
    <row r="227" ht="15.75" customHeight="1">
      <c r="A227" s="2"/>
      <c r="B227" s="2"/>
      <c r="C227" s="2"/>
      <c r="D227" s="2"/>
      <c r="E227" s="2"/>
      <c r="F227" s="2"/>
      <c r="G227" s="2"/>
      <c r="H227" s="2"/>
      <c r="I227" s="2"/>
      <c r="J227" s="2"/>
      <c r="K227" s="2"/>
    </row>
    <row r="228" ht="15.75" customHeight="1">
      <c r="A228" s="2"/>
      <c r="B228" s="2"/>
      <c r="C228" s="2"/>
      <c r="D228" s="2"/>
      <c r="E228" s="2"/>
      <c r="F228" s="2"/>
      <c r="G228" s="2"/>
      <c r="H228" s="2"/>
      <c r="I228" s="2"/>
      <c r="J228" s="2"/>
      <c r="K228" s="2"/>
    </row>
    <row r="229" ht="15.75" customHeight="1">
      <c r="A229" s="2"/>
      <c r="B229" s="2"/>
      <c r="C229" s="2"/>
      <c r="D229" s="2"/>
      <c r="E229" s="2"/>
      <c r="F229" s="2"/>
      <c r="G229" s="2"/>
      <c r="H229" s="2"/>
      <c r="I229" s="2"/>
      <c r="J229" s="2"/>
      <c r="K229" s="2"/>
    </row>
    <row r="230" ht="15.75" customHeight="1">
      <c r="A230" s="2"/>
      <c r="B230" s="2"/>
      <c r="C230" s="2"/>
      <c r="D230" s="2"/>
      <c r="E230" s="2"/>
      <c r="F230" s="2"/>
      <c r="G230" s="2"/>
      <c r="H230" s="2"/>
      <c r="I230" s="2"/>
      <c r="J230" s="2"/>
      <c r="K230" s="2"/>
    </row>
    <row r="231" ht="15.75" customHeight="1">
      <c r="A231" s="2"/>
      <c r="B231" s="2"/>
      <c r="C231" s="2"/>
      <c r="D231" s="2"/>
      <c r="E231" s="2"/>
      <c r="F231" s="2"/>
      <c r="G231" s="2"/>
      <c r="H231" s="2"/>
      <c r="I231" s="2"/>
      <c r="J231" s="2"/>
      <c r="K231" s="2"/>
    </row>
    <row r="232" ht="15.75" customHeight="1">
      <c r="A232" s="2"/>
      <c r="B232" s="2"/>
      <c r="C232" s="2"/>
      <c r="D232" s="2"/>
      <c r="E232" s="2"/>
      <c r="F232" s="2"/>
      <c r="G232" s="2"/>
      <c r="H232" s="2"/>
      <c r="I232" s="2"/>
      <c r="J232" s="2"/>
      <c r="K232" s="2"/>
    </row>
    <row r="233" ht="15.75" customHeight="1">
      <c r="A233" s="2"/>
      <c r="B233" s="2"/>
      <c r="C233" s="2"/>
      <c r="D233" s="2"/>
      <c r="E233" s="2"/>
      <c r="F233" s="2"/>
      <c r="G233" s="2"/>
      <c r="H233" s="2"/>
      <c r="I233" s="2"/>
      <c r="J233" s="2"/>
      <c r="K233" s="2"/>
    </row>
    <row r="234" ht="15.75" customHeight="1">
      <c r="A234" s="2"/>
      <c r="B234" s="2"/>
      <c r="C234" s="2"/>
      <c r="D234" s="2"/>
      <c r="E234" s="2"/>
      <c r="F234" s="2"/>
      <c r="G234" s="2"/>
      <c r="H234" s="2"/>
      <c r="I234" s="2"/>
      <c r="J234" s="2"/>
      <c r="K234" s="2"/>
    </row>
    <row r="235" ht="15.75" customHeight="1">
      <c r="A235" s="2"/>
      <c r="B235" s="2"/>
      <c r="C235" s="2"/>
      <c r="D235" s="2"/>
      <c r="E235" s="2"/>
      <c r="F235" s="2"/>
      <c r="G235" s="2"/>
      <c r="H235" s="2"/>
      <c r="I235" s="2"/>
      <c r="J235" s="2"/>
      <c r="K235" s="2"/>
    </row>
    <row r="236" ht="15.75" customHeight="1">
      <c r="A236" s="2"/>
      <c r="B236" s="2"/>
      <c r="C236" s="2"/>
      <c r="D236" s="2"/>
      <c r="E236" s="2"/>
      <c r="F236" s="2"/>
      <c r="G236" s="2"/>
      <c r="H236" s="2"/>
      <c r="I236" s="2"/>
      <c r="J236" s="2"/>
      <c r="K236" s="2"/>
    </row>
    <row r="237" ht="15.75" customHeight="1">
      <c r="A237" s="2"/>
      <c r="B237" s="2"/>
      <c r="C237" s="2"/>
      <c r="D237" s="2"/>
      <c r="E237" s="2"/>
      <c r="F237" s="2"/>
      <c r="G237" s="2"/>
      <c r="H237" s="2"/>
      <c r="I237" s="2"/>
      <c r="J237" s="2"/>
      <c r="K237" s="2"/>
    </row>
    <row r="238" ht="15.75" customHeight="1">
      <c r="A238" s="2"/>
      <c r="B238" s="2"/>
      <c r="C238" s="2"/>
      <c r="D238" s="2"/>
      <c r="E238" s="2"/>
      <c r="F238" s="2"/>
      <c r="G238" s="2"/>
      <c r="H238" s="2"/>
      <c r="I238" s="2"/>
      <c r="J238" s="2"/>
      <c r="K238" s="2"/>
    </row>
    <row r="239" ht="15.75" customHeight="1">
      <c r="A239" s="2"/>
      <c r="B239" s="2"/>
      <c r="C239" s="2"/>
      <c r="D239" s="2"/>
      <c r="E239" s="2"/>
      <c r="F239" s="2"/>
      <c r="G239" s="2"/>
      <c r="H239" s="2"/>
      <c r="I239" s="2"/>
      <c r="J239" s="2"/>
      <c r="K239" s="2"/>
    </row>
    <row r="240" ht="15.75" customHeight="1">
      <c r="A240" s="2"/>
      <c r="B240" s="2"/>
      <c r="C240" s="2"/>
      <c r="D240" s="2"/>
      <c r="E240" s="2"/>
      <c r="F240" s="2"/>
      <c r="G240" s="2"/>
      <c r="H240" s="2"/>
      <c r="I240" s="2"/>
      <c r="J240" s="2"/>
      <c r="K240" s="2"/>
    </row>
    <row r="241" ht="15.75" customHeight="1">
      <c r="A241" s="2"/>
      <c r="B241" s="2"/>
      <c r="C241" s="2"/>
      <c r="D241" s="2"/>
      <c r="E241" s="2"/>
      <c r="F241" s="2"/>
      <c r="G241" s="2"/>
      <c r="H241" s="2"/>
      <c r="I241" s="2"/>
      <c r="J241" s="2"/>
      <c r="K241" s="2"/>
    </row>
    <row r="242" ht="15.75" customHeight="1">
      <c r="A242" s="2"/>
      <c r="B242" s="2"/>
      <c r="C242" s="2"/>
      <c r="D242" s="2"/>
      <c r="E242" s="2"/>
      <c r="F242" s="2"/>
      <c r="G242" s="2"/>
      <c r="H242" s="2"/>
      <c r="I242" s="2"/>
      <c r="J242" s="2"/>
      <c r="K242" s="2"/>
    </row>
    <row r="243" ht="15.75" customHeight="1">
      <c r="A243" s="2"/>
      <c r="B243" s="2"/>
      <c r="C243" s="2"/>
      <c r="D243" s="2"/>
      <c r="E243" s="2"/>
      <c r="F243" s="2"/>
      <c r="G243" s="2"/>
      <c r="H243" s="2"/>
      <c r="I243" s="2"/>
      <c r="J243" s="2"/>
      <c r="K243" s="2"/>
    </row>
    <row r="244" ht="15.75" customHeight="1">
      <c r="A244" s="2"/>
      <c r="B244" s="2"/>
      <c r="C244" s="2"/>
      <c r="D244" s="2"/>
      <c r="E244" s="2"/>
      <c r="F244" s="2"/>
      <c r="G244" s="2"/>
      <c r="H244" s="2"/>
      <c r="I244" s="2"/>
      <c r="J244" s="2"/>
      <c r="K244" s="2"/>
    </row>
    <row r="245" ht="15.75" customHeight="1">
      <c r="A245" s="2"/>
      <c r="B245" s="2"/>
      <c r="C245" s="2"/>
      <c r="D245" s="2"/>
      <c r="E245" s="2"/>
      <c r="F245" s="2"/>
      <c r="G245" s="2"/>
      <c r="H245" s="2"/>
      <c r="I245" s="2"/>
      <c r="J245" s="2"/>
      <c r="K245" s="2"/>
    </row>
    <row r="246" ht="15.75" customHeight="1">
      <c r="A246" s="2"/>
      <c r="B246" s="2"/>
      <c r="C246" s="2"/>
      <c r="D246" s="2"/>
      <c r="E246" s="2"/>
      <c r="F246" s="2"/>
      <c r="G246" s="2"/>
      <c r="H246" s="2"/>
      <c r="I246" s="2"/>
      <c r="J246" s="2"/>
      <c r="K246" s="2"/>
    </row>
    <row r="247" ht="15.75" customHeight="1">
      <c r="A247" s="2"/>
      <c r="B247" s="2"/>
      <c r="C247" s="2"/>
      <c r="D247" s="2"/>
      <c r="E247" s="2"/>
      <c r="F247" s="2"/>
      <c r="G247" s="2"/>
      <c r="H247" s="2"/>
      <c r="I247" s="2"/>
      <c r="J247" s="2"/>
      <c r="K247" s="2"/>
    </row>
    <row r="248" ht="15.75" customHeight="1">
      <c r="A248" s="2"/>
      <c r="B248" s="2"/>
      <c r="C248" s="2"/>
      <c r="D248" s="2"/>
      <c r="E248" s="2"/>
      <c r="F248" s="2"/>
      <c r="G248" s="2"/>
      <c r="H248" s="2"/>
      <c r="I248" s="2"/>
      <c r="J248" s="2"/>
      <c r="K248" s="2"/>
    </row>
    <row r="249" ht="15.75" customHeight="1">
      <c r="A249" s="2"/>
      <c r="B249" s="2"/>
      <c r="C249" s="2"/>
      <c r="D249" s="2"/>
      <c r="E249" s="2"/>
      <c r="F249" s="2"/>
      <c r="G249" s="2"/>
      <c r="H249" s="2"/>
      <c r="I249" s="2"/>
      <c r="J249" s="2"/>
      <c r="K249" s="2"/>
    </row>
    <row r="250" ht="15.75" customHeight="1">
      <c r="A250" s="2"/>
      <c r="B250" s="2"/>
      <c r="C250" s="2"/>
      <c r="D250" s="2"/>
      <c r="E250" s="2"/>
      <c r="F250" s="2"/>
      <c r="G250" s="2"/>
      <c r="H250" s="2"/>
      <c r="I250" s="2"/>
      <c r="J250" s="2"/>
      <c r="K250" s="2"/>
    </row>
    <row r="251" ht="15.75" customHeight="1">
      <c r="A251" s="2"/>
      <c r="B251" s="2"/>
      <c r="C251" s="2"/>
      <c r="D251" s="2"/>
      <c r="E251" s="2"/>
      <c r="F251" s="2"/>
      <c r="G251" s="2"/>
      <c r="H251" s="2"/>
      <c r="I251" s="2"/>
      <c r="J251" s="2"/>
      <c r="K251" s="2"/>
    </row>
    <row r="252" ht="15.75" customHeight="1">
      <c r="A252" s="2"/>
      <c r="B252" s="2"/>
      <c r="C252" s="2"/>
      <c r="D252" s="2"/>
      <c r="E252" s="2"/>
      <c r="F252" s="2"/>
      <c r="G252" s="2"/>
      <c r="H252" s="2"/>
      <c r="I252" s="2"/>
      <c r="J252" s="2"/>
      <c r="K252" s="2"/>
    </row>
    <row r="253" ht="15.75" customHeight="1">
      <c r="A253" s="2"/>
      <c r="B253" s="2"/>
      <c r="C253" s="2"/>
      <c r="D253" s="2"/>
      <c r="E253" s="2"/>
      <c r="F253" s="2"/>
      <c r="G253" s="2"/>
      <c r="H253" s="2"/>
      <c r="I253" s="2"/>
      <c r="J253" s="2"/>
      <c r="K253" s="2"/>
    </row>
    <row r="254" ht="15.75" customHeight="1">
      <c r="A254" s="2"/>
      <c r="B254" s="2"/>
      <c r="C254" s="2"/>
      <c r="D254" s="2"/>
      <c r="E254" s="2"/>
      <c r="F254" s="2"/>
      <c r="G254" s="2"/>
      <c r="H254" s="2"/>
      <c r="I254" s="2"/>
      <c r="J254" s="2"/>
      <c r="K254" s="2"/>
    </row>
    <row r="255" ht="15.75" customHeight="1">
      <c r="A255" s="2"/>
      <c r="B255" s="2"/>
      <c r="C255" s="2"/>
      <c r="D255" s="2"/>
      <c r="E255" s="2"/>
      <c r="F255" s="2"/>
      <c r="G255" s="2"/>
      <c r="H255" s="2"/>
      <c r="I255" s="2"/>
      <c r="J255" s="2"/>
      <c r="K255" s="2"/>
    </row>
    <row r="256" ht="15.75" customHeight="1">
      <c r="A256" s="2"/>
      <c r="B256" s="2"/>
      <c r="C256" s="2"/>
      <c r="D256" s="2"/>
      <c r="E256" s="2"/>
      <c r="F256" s="2"/>
      <c r="G256" s="2"/>
      <c r="H256" s="2"/>
      <c r="I256" s="2"/>
      <c r="J256" s="2"/>
      <c r="K256" s="2"/>
    </row>
    <row r="257" ht="15.75" customHeight="1">
      <c r="A257" s="2"/>
      <c r="B257" s="2"/>
      <c r="C257" s="2"/>
      <c r="D257" s="2"/>
      <c r="E257" s="2"/>
      <c r="F257" s="2"/>
      <c r="G257" s="2"/>
      <c r="H257" s="2"/>
      <c r="I257" s="2"/>
      <c r="J257" s="2"/>
      <c r="K257" s="2"/>
    </row>
    <row r="258" ht="15.75" customHeight="1">
      <c r="A258" s="2"/>
      <c r="B258" s="2"/>
      <c r="C258" s="2"/>
      <c r="D258" s="2"/>
      <c r="E258" s="2"/>
      <c r="F258" s="2"/>
      <c r="G258" s="2"/>
      <c r="H258" s="2"/>
      <c r="I258" s="2"/>
      <c r="J258" s="2"/>
      <c r="K258" s="2"/>
    </row>
    <row r="259" ht="15.75" customHeight="1">
      <c r="A259" s="2"/>
      <c r="B259" s="2"/>
      <c r="C259" s="2"/>
      <c r="D259" s="2"/>
      <c r="E259" s="2"/>
      <c r="F259" s="2"/>
      <c r="G259" s="2"/>
      <c r="H259" s="2"/>
      <c r="I259" s="2"/>
      <c r="J259" s="2"/>
      <c r="K259" s="2"/>
    </row>
    <row r="260" ht="15.75" customHeight="1">
      <c r="A260" s="2"/>
      <c r="B260" s="2"/>
      <c r="C260" s="2"/>
      <c r="D260" s="2"/>
      <c r="E260" s="2"/>
      <c r="F260" s="2"/>
      <c r="G260" s="2"/>
      <c r="H260" s="2"/>
      <c r="I260" s="2"/>
      <c r="J260" s="2"/>
      <c r="K260" s="2"/>
    </row>
    <row r="261" ht="15.75" customHeight="1">
      <c r="A261" s="2"/>
      <c r="B261" s="2"/>
      <c r="C261" s="2"/>
      <c r="D261" s="2"/>
      <c r="E261" s="2"/>
      <c r="F261" s="2"/>
      <c r="G261" s="2"/>
      <c r="H261" s="2"/>
      <c r="I261" s="2"/>
      <c r="J261" s="2"/>
      <c r="K261" s="2"/>
    </row>
    <row r="262" ht="15.75" customHeight="1">
      <c r="A262" s="2"/>
      <c r="B262" s="2"/>
      <c r="C262" s="2"/>
      <c r="D262" s="2"/>
      <c r="E262" s="2"/>
      <c r="F262" s="2"/>
      <c r="G262" s="2"/>
      <c r="H262" s="2"/>
      <c r="I262" s="2"/>
      <c r="J262" s="2"/>
      <c r="K262" s="2"/>
    </row>
    <row r="263" ht="15.75" customHeight="1">
      <c r="A263" s="2"/>
      <c r="B263" s="2"/>
      <c r="C263" s="2"/>
      <c r="D263" s="2"/>
      <c r="E263" s="2"/>
      <c r="F263" s="2"/>
      <c r="G263" s="2"/>
      <c r="H263" s="2"/>
      <c r="I263" s="2"/>
      <c r="J263" s="2"/>
      <c r="K263" s="2"/>
    </row>
    <row r="264" ht="15.75" customHeight="1">
      <c r="A264" s="2"/>
      <c r="B264" s="2"/>
      <c r="C264" s="2"/>
      <c r="D264" s="2"/>
      <c r="E264" s="2"/>
      <c r="F264" s="2"/>
      <c r="G264" s="2"/>
      <c r="H264" s="2"/>
      <c r="I264" s="2"/>
      <c r="J264" s="2"/>
      <c r="K264" s="2"/>
    </row>
    <row r="265" ht="15.75" customHeight="1">
      <c r="A265" s="2"/>
      <c r="B265" s="2"/>
      <c r="C265" s="2"/>
      <c r="D265" s="2"/>
      <c r="E265" s="2"/>
      <c r="F265" s="2"/>
      <c r="G265" s="2"/>
      <c r="H265" s="2"/>
      <c r="I265" s="2"/>
      <c r="J265" s="2"/>
      <c r="K265" s="2"/>
    </row>
    <row r="266" ht="15.75" customHeight="1">
      <c r="A266" s="2"/>
      <c r="B266" s="2"/>
      <c r="C266" s="2"/>
      <c r="D266" s="2"/>
      <c r="E266" s="2"/>
      <c r="F266" s="2"/>
      <c r="G266" s="2"/>
      <c r="H266" s="2"/>
      <c r="I266" s="2"/>
      <c r="J266" s="2"/>
      <c r="K266" s="2"/>
    </row>
    <row r="267" ht="15.75" customHeight="1">
      <c r="A267" s="2"/>
      <c r="B267" s="2"/>
      <c r="C267" s="2"/>
      <c r="D267" s="2"/>
      <c r="E267" s="2"/>
      <c r="F267" s="2"/>
      <c r="G267" s="2"/>
      <c r="H267" s="2"/>
      <c r="I267" s="2"/>
      <c r="J267" s="2"/>
      <c r="K267" s="2"/>
    </row>
    <row r="268" ht="15.75" customHeight="1">
      <c r="A268" s="2"/>
      <c r="B268" s="2"/>
      <c r="C268" s="2"/>
      <c r="D268" s="2"/>
      <c r="E268" s="2"/>
      <c r="F268" s="2"/>
      <c r="G268" s="2"/>
      <c r="H268" s="2"/>
      <c r="I268" s="2"/>
      <c r="J268" s="2"/>
      <c r="K268" s="2"/>
    </row>
    <row r="269" ht="15.75" customHeight="1">
      <c r="A269" s="2"/>
      <c r="B269" s="2"/>
      <c r="C269" s="2"/>
      <c r="D269" s="2"/>
      <c r="E269" s="2"/>
      <c r="F269" s="2"/>
      <c r="G269" s="2"/>
      <c r="H269" s="2"/>
      <c r="I269" s="2"/>
      <c r="J269" s="2"/>
      <c r="K269" s="2"/>
    </row>
    <row r="270" ht="15.75" customHeight="1">
      <c r="A270" s="2"/>
      <c r="B270" s="2"/>
      <c r="C270" s="2"/>
      <c r="D270" s="2"/>
      <c r="E270" s="2"/>
      <c r="F270" s="2"/>
      <c r="G270" s="2"/>
      <c r="H270" s="2"/>
      <c r="I270" s="2"/>
      <c r="J270" s="2"/>
      <c r="K270" s="2"/>
    </row>
    <row r="271" ht="15.75" customHeight="1">
      <c r="A271" s="2"/>
      <c r="B271" s="2"/>
      <c r="C271" s="2"/>
      <c r="D271" s="2"/>
      <c r="E271" s="2"/>
      <c r="F271" s="2"/>
      <c r="G271" s="2"/>
      <c r="H271" s="2"/>
      <c r="I271" s="2"/>
      <c r="J271" s="2"/>
      <c r="K271" s="2"/>
    </row>
    <row r="272" ht="15.75" customHeight="1">
      <c r="A272" s="2"/>
      <c r="B272" s="2"/>
      <c r="C272" s="2"/>
      <c r="D272" s="2"/>
      <c r="E272" s="2"/>
      <c r="F272" s="2"/>
      <c r="G272" s="2"/>
      <c r="H272" s="2"/>
      <c r="I272" s="2"/>
      <c r="J272" s="2"/>
      <c r="K272" s="2"/>
    </row>
    <row r="273" ht="15.75" customHeight="1">
      <c r="A273" s="2"/>
      <c r="B273" s="2"/>
      <c r="C273" s="2"/>
      <c r="D273" s="2"/>
      <c r="E273" s="2"/>
      <c r="F273" s="2"/>
      <c r="G273" s="2"/>
      <c r="H273" s="2"/>
      <c r="I273" s="2"/>
      <c r="J273" s="2"/>
      <c r="K273" s="2"/>
    </row>
    <row r="274" ht="15.75" customHeight="1">
      <c r="A274" s="2"/>
      <c r="B274" s="2"/>
      <c r="C274" s="2"/>
      <c r="D274" s="2"/>
      <c r="E274" s="2"/>
      <c r="F274" s="2"/>
      <c r="G274" s="2"/>
      <c r="H274" s="2"/>
      <c r="I274" s="2"/>
      <c r="J274" s="2"/>
      <c r="K274" s="2"/>
    </row>
    <row r="275" ht="15.75" customHeight="1">
      <c r="A275" s="2"/>
      <c r="B275" s="2"/>
      <c r="C275" s="2"/>
      <c r="D275" s="2"/>
      <c r="E275" s="2"/>
      <c r="F275" s="2"/>
      <c r="G275" s="2"/>
      <c r="H275" s="2"/>
      <c r="I275" s="2"/>
      <c r="J275" s="2"/>
      <c r="K275" s="2"/>
    </row>
    <row r="276" ht="15.75" customHeight="1">
      <c r="A276" s="2"/>
      <c r="B276" s="2"/>
      <c r="C276" s="2"/>
      <c r="D276" s="2"/>
      <c r="E276" s="2"/>
      <c r="F276" s="2"/>
      <c r="G276" s="2"/>
      <c r="H276" s="2"/>
      <c r="I276" s="2"/>
      <c r="J276" s="2"/>
      <c r="K276" s="2"/>
    </row>
    <row r="277" ht="15.75" customHeight="1">
      <c r="A277" s="2"/>
      <c r="B277" s="2"/>
      <c r="C277" s="2"/>
      <c r="D277" s="2"/>
      <c r="E277" s="2"/>
      <c r="F277" s="2"/>
      <c r="G277" s="2"/>
      <c r="H277" s="2"/>
      <c r="I277" s="2"/>
      <c r="J277" s="2"/>
      <c r="K277" s="2"/>
    </row>
    <row r="278" ht="15.75" customHeight="1">
      <c r="A278" s="2"/>
      <c r="B278" s="2"/>
      <c r="C278" s="2"/>
      <c r="D278" s="2"/>
      <c r="E278" s="2"/>
      <c r="F278" s="2"/>
      <c r="G278" s="2"/>
      <c r="H278" s="2"/>
      <c r="I278" s="2"/>
      <c r="J278" s="2"/>
      <c r="K278" s="2"/>
    </row>
    <row r="279" ht="15.75" customHeight="1">
      <c r="A279" s="2"/>
      <c r="B279" s="2"/>
      <c r="C279" s="2"/>
      <c r="D279" s="2"/>
      <c r="E279" s="2"/>
      <c r="F279" s="2"/>
      <c r="G279" s="2"/>
      <c r="H279" s="2"/>
      <c r="I279" s="2"/>
      <c r="J279" s="2"/>
      <c r="K279" s="2"/>
    </row>
    <row r="280" ht="15.75" customHeight="1">
      <c r="A280" s="2"/>
      <c r="B280" s="2"/>
      <c r="C280" s="2"/>
      <c r="D280" s="2"/>
      <c r="E280" s="2"/>
      <c r="F280" s="2"/>
      <c r="G280" s="2"/>
      <c r="H280" s="2"/>
      <c r="I280" s="2"/>
      <c r="J280" s="2"/>
      <c r="K280" s="2"/>
    </row>
    <row r="281" ht="15.75" customHeight="1">
      <c r="A281" s="2"/>
      <c r="B281" s="2"/>
      <c r="C281" s="2"/>
      <c r="D281" s="2"/>
      <c r="E281" s="2"/>
      <c r="F281" s="2"/>
      <c r="G281" s="2"/>
      <c r="H281" s="2"/>
      <c r="I281" s="2"/>
      <c r="J281" s="2"/>
      <c r="K281" s="2"/>
    </row>
    <row r="282" ht="15.75" customHeight="1">
      <c r="A282" s="2"/>
      <c r="B282" s="2"/>
      <c r="C282" s="2"/>
      <c r="D282" s="2"/>
      <c r="E282" s="2"/>
      <c r="F282" s="2"/>
      <c r="G282" s="2"/>
      <c r="H282" s="2"/>
      <c r="I282" s="2"/>
      <c r="J282" s="2"/>
      <c r="K282" s="2"/>
    </row>
    <row r="283" ht="15.75" customHeight="1">
      <c r="A283" s="2"/>
      <c r="B283" s="2"/>
      <c r="C283" s="2"/>
      <c r="D283" s="2"/>
      <c r="E283" s="2"/>
      <c r="F283" s="2"/>
      <c r="G283" s="2"/>
      <c r="H283" s="2"/>
      <c r="I283" s="2"/>
      <c r="J283" s="2"/>
      <c r="K283" s="2"/>
    </row>
    <row r="284" ht="15.75" customHeight="1">
      <c r="A284" s="2"/>
      <c r="B284" s="2"/>
      <c r="C284" s="2"/>
      <c r="D284" s="2"/>
      <c r="E284" s="2"/>
      <c r="F284" s="2"/>
      <c r="G284" s="2"/>
      <c r="H284" s="2"/>
      <c r="I284" s="2"/>
      <c r="J284" s="2"/>
      <c r="K284" s="2"/>
    </row>
    <row r="285" ht="15.75" customHeight="1">
      <c r="A285" s="2"/>
      <c r="B285" s="2"/>
      <c r="C285" s="2"/>
      <c r="D285" s="2"/>
      <c r="E285" s="2"/>
      <c r="F285" s="2"/>
      <c r="G285" s="2"/>
      <c r="H285" s="2"/>
      <c r="I285" s="2"/>
      <c r="J285" s="2"/>
      <c r="K285" s="2"/>
    </row>
    <row r="286" ht="15.75" customHeight="1">
      <c r="A286" s="2"/>
      <c r="B286" s="2"/>
      <c r="C286" s="2"/>
      <c r="D286" s="2"/>
      <c r="E286" s="2"/>
      <c r="F286" s="2"/>
      <c r="G286" s="2"/>
      <c r="H286" s="2"/>
      <c r="I286" s="2"/>
      <c r="J286" s="2"/>
      <c r="K286" s="2"/>
    </row>
    <row r="287" ht="15.75" customHeight="1">
      <c r="A287" s="2"/>
      <c r="B287" s="2"/>
      <c r="C287" s="2"/>
      <c r="D287" s="2"/>
      <c r="E287" s="2"/>
      <c r="F287" s="2"/>
      <c r="G287" s="2"/>
      <c r="H287" s="2"/>
      <c r="I287" s="2"/>
      <c r="J287" s="2"/>
      <c r="K287" s="2"/>
    </row>
    <row r="288" ht="15.75" customHeight="1">
      <c r="A288" s="2"/>
      <c r="B288" s="2"/>
      <c r="C288" s="2"/>
      <c r="D288" s="2"/>
      <c r="E288" s="2"/>
      <c r="F288" s="2"/>
      <c r="G288" s="2"/>
      <c r="H288" s="2"/>
      <c r="I288" s="2"/>
      <c r="J288" s="2"/>
      <c r="K288" s="2"/>
    </row>
    <row r="289" ht="15.75" customHeight="1">
      <c r="A289" s="2"/>
      <c r="B289" s="2"/>
      <c r="C289" s="2"/>
      <c r="D289" s="2"/>
      <c r="E289" s="2"/>
      <c r="F289" s="2"/>
      <c r="G289" s="2"/>
      <c r="H289" s="2"/>
      <c r="I289" s="2"/>
      <c r="J289" s="2"/>
      <c r="K289" s="2"/>
    </row>
    <row r="290" ht="15.75" customHeight="1">
      <c r="A290" s="2"/>
      <c r="B290" s="2"/>
      <c r="C290" s="2"/>
      <c r="D290" s="2"/>
      <c r="E290" s="2"/>
      <c r="F290" s="2"/>
      <c r="G290" s="2"/>
      <c r="H290" s="2"/>
      <c r="I290" s="2"/>
      <c r="J290" s="2"/>
      <c r="K290" s="2"/>
    </row>
    <row r="291" ht="15.75" customHeight="1">
      <c r="A291" s="2"/>
      <c r="B291" s="2"/>
      <c r="C291" s="2"/>
      <c r="D291" s="2"/>
      <c r="E291" s="2"/>
      <c r="F291" s="2"/>
      <c r="G291" s="2"/>
      <c r="H291" s="2"/>
      <c r="I291" s="2"/>
      <c r="J291" s="2"/>
      <c r="K291" s="2"/>
    </row>
    <row r="292" ht="15.75" customHeight="1">
      <c r="A292" s="2"/>
      <c r="B292" s="2"/>
      <c r="C292" s="2"/>
      <c r="D292" s="2"/>
      <c r="E292" s="2"/>
      <c r="F292" s="2"/>
      <c r="G292" s="2"/>
      <c r="H292" s="2"/>
      <c r="I292" s="2"/>
      <c r="J292" s="2"/>
      <c r="K292" s="2"/>
    </row>
    <row r="293" ht="15.75" customHeight="1">
      <c r="A293" s="2"/>
      <c r="B293" s="2"/>
      <c r="C293" s="2"/>
      <c r="D293" s="2"/>
      <c r="E293" s="2"/>
      <c r="F293" s="2"/>
      <c r="G293" s="2"/>
      <c r="H293" s="2"/>
      <c r="I293" s="2"/>
      <c r="J293" s="2"/>
      <c r="K293" s="2"/>
    </row>
    <row r="294" ht="15.75" customHeight="1">
      <c r="A294" s="2"/>
      <c r="B294" s="2"/>
      <c r="C294" s="2"/>
      <c r="D294" s="2"/>
      <c r="E294" s="2"/>
      <c r="F294" s="2"/>
      <c r="G294" s="2"/>
      <c r="H294" s="2"/>
      <c r="I294" s="2"/>
      <c r="J294" s="2"/>
      <c r="K294" s="2"/>
    </row>
    <row r="295" ht="15.75" customHeight="1">
      <c r="A295" s="2"/>
      <c r="B295" s="2"/>
      <c r="C295" s="2"/>
      <c r="D295" s="2"/>
      <c r="E295" s="2"/>
      <c r="F295" s="2"/>
      <c r="G295" s="2"/>
      <c r="H295" s="2"/>
      <c r="I295" s="2"/>
      <c r="J295" s="2"/>
      <c r="K295" s="2"/>
    </row>
    <row r="296" ht="15.75" customHeight="1">
      <c r="A296" s="2"/>
      <c r="B296" s="2"/>
      <c r="C296" s="2"/>
      <c r="D296" s="2"/>
      <c r="E296" s="2"/>
      <c r="F296" s="2"/>
      <c r="G296" s="2"/>
      <c r="H296" s="2"/>
      <c r="I296" s="2"/>
      <c r="J296" s="2"/>
      <c r="K296" s="2"/>
    </row>
    <row r="297" ht="15.75" customHeight="1">
      <c r="A297" s="2"/>
      <c r="B297" s="2"/>
      <c r="C297" s="2"/>
      <c r="D297" s="2"/>
      <c r="E297" s="2"/>
      <c r="F297" s="2"/>
      <c r="G297" s="2"/>
      <c r="H297" s="2"/>
      <c r="I297" s="2"/>
      <c r="J297" s="2"/>
      <c r="K297" s="2"/>
    </row>
    <row r="298" ht="15.75" customHeight="1">
      <c r="A298" s="2"/>
      <c r="B298" s="2"/>
      <c r="C298" s="2"/>
      <c r="D298" s="2"/>
      <c r="E298" s="2"/>
      <c r="F298" s="2"/>
      <c r="G298" s="2"/>
      <c r="H298" s="2"/>
      <c r="I298" s="2"/>
      <c r="J298" s="2"/>
      <c r="K298" s="2"/>
    </row>
    <row r="299" ht="15.75" customHeight="1">
      <c r="A299" s="2"/>
      <c r="B299" s="2"/>
      <c r="C299" s="2"/>
      <c r="D299" s="2"/>
      <c r="E299" s="2"/>
      <c r="F299" s="2"/>
      <c r="G299" s="2"/>
      <c r="H299" s="2"/>
      <c r="I299" s="2"/>
      <c r="J299" s="2"/>
      <c r="K299" s="2"/>
    </row>
    <row r="300" ht="15.75" customHeight="1">
      <c r="A300" s="2"/>
      <c r="B300" s="2"/>
      <c r="C300" s="2"/>
      <c r="D300" s="2"/>
      <c r="E300" s="2"/>
      <c r="F300" s="2"/>
      <c r="G300" s="2"/>
      <c r="H300" s="2"/>
      <c r="I300" s="2"/>
      <c r="J300" s="2"/>
      <c r="K300" s="2"/>
    </row>
    <row r="301" ht="15.75" customHeight="1">
      <c r="A301" s="2"/>
      <c r="B301" s="2"/>
      <c r="C301" s="2"/>
      <c r="D301" s="2"/>
      <c r="E301" s="2"/>
      <c r="F301" s="2"/>
      <c r="G301" s="2"/>
      <c r="H301" s="2"/>
      <c r="I301" s="2"/>
      <c r="J301" s="2"/>
      <c r="K301" s="2"/>
    </row>
    <row r="302" ht="15.75" customHeight="1">
      <c r="A302" s="2"/>
      <c r="B302" s="2"/>
      <c r="C302" s="2"/>
      <c r="D302" s="2"/>
      <c r="E302" s="2"/>
      <c r="F302" s="2"/>
      <c r="G302" s="2"/>
      <c r="H302" s="2"/>
      <c r="I302" s="2"/>
      <c r="J302" s="2"/>
      <c r="K302" s="2"/>
    </row>
    <row r="303" ht="15.75" customHeight="1">
      <c r="A303" s="2"/>
      <c r="B303" s="2"/>
      <c r="C303" s="2"/>
      <c r="D303" s="2"/>
      <c r="E303" s="2"/>
      <c r="F303" s="2"/>
      <c r="G303" s="2"/>
      <c r="H303" s="2"/>
      <c r="I303" s="2"/>
      <c r="J303" s="2"/>
      <c r="K303" s="2"/>
    </row>
    <row r="304" ht="15.75" customHeight="1">
      <c r="A304" s="2"/>
      <c r="B304" s="2"/>
      <c r="C304" s="2"/>
      <c r="D304" s="2"/>
      <c r="E304" s="2"/>
      <c r="F304" s="2"/>
      <c r="G304" s="2"/>
      <c r="H304" s="2"/>
      <c r="I304" s="2"/>
      <c r="J304" s="2"/>
      <c r="K304" s="2"/>
    </row>
    <row r="305" ht="15.75" customHeight="1">
      <c r="A305" s="2"/>
      <c r="B305" s="2"/>
      <c r="C305" s="2"/>
      <c r="D305" s="2"/>
      <c r="E305" s="2"/>
      <c r="F305" s="2"/>
      <c r="G305" s="2"/>
      <c r="H305" s="2"/>
      <c r="I305" s="2"/>
      <c r="J305" s="2"/>
      <c r="K305" s="2"/>
    </row>
    <row r="306" ht="15.75" customHeight="1">
      <c r="A306" s="2"/>
      <c r="B306" s="2"/>
      <c r="C306" s="2"/>
      <c r="D306" s="2"/>
      <c r="E306" s="2"/>
      <c r="F306" s="2"/>
      <c r="G306" s="2"/>
      <c r="H306" s="2"/>
      <c r="I306" s="2"/>
      <c r="J306" s="2"/>
      <c r="K306" s="2"/>
    </row>
    <row r="307" ht="15.75" customHeight="1">
      <c r="A307" s="2"/>
      <c r="B307" s="2"/>
      <c r="C307" s="2"/>
      <c r="D307" s="2"/>
      <c r="E307" s="2"/>
      <c r="F307" s="2"/>
      <c r="G307" s="2"/>
      <c r="H307" s="2"/>
      <c r="I307" s="2"/>
      <c r="J307" s="2"/>
      <c r="K307" s="2"/>
    </row>
    <row r="308" ht="15.75" customHeight="1">
      <c r="A308" s="2"/>
      <c r="B308" s="2"/>
      <c r="C308" s="2"/>
      <c r="D308" s="2"/>
      <c r="E308" s="2"/>
      <c r="F308" s="2"/>
      <c r="G308" s="2"/>
      <c r="H308" s="2"/>
      <c r="I308" s="2"/>
      <c r="J308" s="2"/>
      <c r="K308" s="2"/>
    </row>
    <row r="309" ht="15.75" customHeight="1">
      <c r="A309" s="2"/>
      <c r="B309" s="2"/>
      <c r="C309" s="2"/>
      <c r="D309" s="2"/>
      <c r="E309" s="2"/>
      <c r="F309" s="2"/>
      <c r="G309" s="2"/>
      <c r="H309" s="2"/>
      <c r="I309" s="2"/>
      <c r="J309" s="2"/>
      <c r="K309" s="2"/>
    </row>
    <row r="310" ht="15.75" customHeight="1">
      <c r="A310" s="2"/>
      <c r="B310" s="2"/>
      <c r="C310" s="2"/>
      <c r="D310" s="2"/>
      <c r="E310" s="2"/>
      <c r="F310" s="2"/>
      <c r="G310" s="2"/>
      <c r="H310" s="2"/>
      <c r="I310" s="2"/>
      <c r="J310" s="2"/>
      <c r="K310" s="2"/>
    </row>
    <row r="311" ht="15.75" customHeight="1">
      <c r="A311" s="2"/>
      <c r="B311" s="2"/>
      <c r="C311" s="2"/>
      <c r="D311" s="2"/>
      <c r="E311" s="2"/>
      <c r="F311" s="2"/>
      <c r="G311" s="2"/>
      <c r="H311" s="2"/>
      <c r="I311" s="2"/>
      <c r="J311" s="2"/>
      <c r="K311" s="2"/>
    </row>
    <row r="312" ht="15.75" customHeight="1">
      <c r="A312" s="2"/>
      <c r="B312" s="2"/>
      <c r="C312" s="2"/>
      <c r="D312" s="2"/>
      <c r="E312" s="2"/>
      <c r="F312" s="2"/>
      <c r="G312" s="2"/>
      <c r="H312" s="2"/>
      <c r="I312" s="2"/>
      <c r="J312" s="2"/>
      <c r="K312" s="2"/>
    </row>
    <row r="313" ht="15.75" customHeight="1">
      <c r="A313" s="2"/>
      <c r="B313" s="2"/>
      <c r="C313" s="2"/>
      <c r="D313" s="2"/>
      <c r="E313" s="2"/>
      <c r="F313" s="2"/>
      <c r="G313" s="2"/>
      <c r="H313" s="2"/>
      <c r="I313" s="2"/>
      <c r="J313" s="2"/>
      <c r="K313" s="2"/>
    </row>
    <row r="314" ht="15.75" customHeight="1">
      <c r="A314" s="2"/>
      <c r="B314" s="2"/>
      <c r="C314" s="2"/>
      <c r="D314" s="2"/>
      <c r="E314" s="2"/>
      <c r="F314" s="2"/>
      <c r="G314" s="2"/>
      <c r="H314" s="2"/>
      <c r="I314" s="2"/>
      <c r="J314" s="2"/>
      <c r="K314" s="2"/>
    </row>
    <row r="315" ht="15.75" customHeight="1">
      <c r="A315" s="2"/>
      <c r="B315" s="2"/>
      <c r="C315" s="2"/>
      <c r="D315" s="2"/>
      <c r="E315" s="2"/>
      <c r="F315" s="2"/>
      <c r="G315" s="2"/>
      <c r="H315" s="2"/>
      <c r="I315" s="2"/>
      <c r="J315" s="2"/>
      <c r="K315" s="2"/>
    </row>
    <row r="316" ht="15.75" customHeight="1">
      <c r="A316" s="2"/>
      <c r="B316" s="2"/>
      <c r="C316" s="2"/>
      <c r="D316" s="2"/>
      <c r="E316" s="2"/>
      <c r="F316" s="2"/>
      <c r="G316" s="2"/>
      <c r="H316" s="2"/>
      <c r="I316" s="2"/>
      <c r="J316" s="2"/>
      <c r="K316" s="2"/>
    </row>
    <row r="317" ht="15.75" customHeight="1">
      <c r="A317" s="2"/>
      <c r="B317" s="2"/>
      <c r="C317" s="2"/>
      <c r="D317" s="2"/>
      <c r="E317" s="2"/>
      <c r="F317" s="2"/>
      <c r="G317" s="2"/>
      <c r="H317" s="2"/>
      <c r="I317" s="2"/>
      <c r="J317" s="2"/>
      <c r="K317" s="2"/>
    </row>
    <row r="318" ht="15.75" customHeight="1">
      <c r="A318" s="2"/>
      <c r="B318" s="2"/>
      <c r="C318" s="2"/>
      <c r="D318" s="2"/>
      <c r="E318" s="2"/>
      <c r="F318" s="2"/>
      <c r="G318" s="2"/>
      <c r="H318" s="2"/>
      <c r="I318" s="2"/>
      <c r="J318" s="2"/>
      <c r="K318" s="2"/>
    </row>
    <row r="319" ht="15.75" customHeight="1">
      <c r="A319" s="2"/>
      <c r="B319" s="2"/>
      <c r="C319" s="2"/>
      <c r="D319" s="2"/>
      <c r="E319" s="2"/>
      <c r="F319" s="2"/>
      <c r="G319" s="2"/>
      <c r="H319" s="2"/>
      <c r="I319" s="2"/>
      <c r="J319" s="2"/>
      <c r="K319" s="2"/>
    </row>
    <row r="320" ht="15.75" customHeight="1">
      <c r="A320" s="2"/>
      <c r="B320" s="2"/>
      <c r="C320" s="2"/>
      <c r="D320" s="2"/>
      <c r="E320" s="2"/>
      <c r="F320" s="2"/>
      <c r="G320" s="2"/>
      <c r="H320" s="2"/>
      <c r="I320" s="2"/>
      <c r="J320" s="2"/>
      <c r="K320" s="2"/>
    </row>
    <row r="321" ht="15.75" customHeight="1">
      <c r="A321" s="2"/>
      <c r="B321" s="2"/>
      <c r="C321" s="2"/>
      <c r="D321" s="2"/>
      <c r="E321" s="2"/>
      <c r="F321" s="2"/>
      <c r="G321" s="2"/>
      <c r="H321" s="2"/>
      <c r="I321" s="2"/>
      <c r="J321" s="2"/>
      <c r="K321" s="2"/>
    </row>
    <row r="322" ht="15.75" customHeight="1">
      <c r="A322" s="2"/>
      <c r="B322" s="2"/>
      <c r="C322" s="2"/>
      <c r="D322" s="2"/>
      <c r="E322" s="2"/>
      <c r="F322" s="2"/>
      <c r="G322" s="2"/>
      <c r="H322" s="2"/>
      <c r="I322" s="2"/>
      <c r="J322" s="2"/>
      <c r="K322" s="2"/>
    </row>
    <row r="323" ht="15.75" customHeight="1">
      <c r="A323" s="2"/>
      <c r="B323" s="2"/>
      <c r="C323" s="2"/>
      <c r="D323" s="2"/>
      <c r="E323" s="2"/>
      <c r="F323" s="2"/>
      <c r="G323" s="2"/>
      <c r="H323" s="2"/>
      <c r="I323" s="2"/>
      <c r="J323" s="2"/>
      <c r="K323" s="2"/>
    </row>
    <row r="324" ht="15.75" customHeight="1">
      <c r="A324" s="2"/>
      <c r="B324" s="2"/>
      <c r="C324" s="2"/>
      <c r="D324" s="2"/>
      <c r="E324" s="2"/>
      <c r="F324" s="2"/>
      <c r="G324" s="2"/>
      <c r="H324" s="2"/>
      <c r="I324" s="2"/>
      <c r="J324" s="2"/>
      <c r="K324" s="2"/>
    </row>
    <row r="325" ht="15.75" customHeight="1">
      <c r="A325" s="2"/>
      <c r="B325" s="2"/>
      <c r="C325" s="2"/>
      <c r="D325" s="2"/>
      <c r="E325" s="2"/>
      <c r="F325" s="2"/>
      <c r="G325" s="2"/>
      <c r="H325" s="2"/>
      <c r="I325" s="2"/>
      <c r="J325" s="2"/>
      <c r="K325" s="2"/>
    </row>
    <row r="326" ht="15.75" customHeight="1">
      <c r="A326" s="2"/>
      <c r="B326" s="2"/>
      <c r="C326" s="2"/>
      <c r="D326" s="2"/>
      <c r="E326" s="2"/>
      <c r="F326" s="2"/>
      <c r="G326" s="2"/>
      <c r="H326" s="2"/>
      <c r="I326" s="2"/>
      <c r="J326" s="2"/>
      <c r="K326" s="2"/>
    </row>
    <row r="327" ht="15.75" customHeight="1">
      <c r="A327" s="2"/>
      <c r="B327" s="2"/>
      <c r="C327" s="2"/>
      <c r="D327" s="2"/>
      <c r="E327" s="2"/>
      <c r="F327" s="2"/>
      <c r="G327" s="2"/>
      <c r="H327" s="2"/>
      <c r="I327" s="2"/>
      <c r="J327" s="2"/>
      <c r="K327" s="2"/>
    </row>
    <row r="328" ht="15.75" customHeight="1">
      <c r="A328" s="2"/>
      <c r="B328" s="2"/>
      <c r="C328" s="2"/>
      <c r="D328" s="2"/>
      <c r="E328" s="2"/>
      <c r="F328" s="2"/>
      <c r="G328" s="2"/>
      <c r="H328" s="2"/>
      <c r="I328" s="2"/>
      <c r="J328" s="2"/>
      <c r="K328" s="2"/>
    </row>
    <row r="329" ht="15.75" customHeight="1">
      <c r="A329" s="2"/>
      <c r="B329" s="2"/>
      <c r="C329" s="2"/>
      <c r="D329" s="2"/>
      <c r="E329" s="2"/>
      <c r="F329" s="2"/>
      <c r="G329" s="2"/>
      <c r="H329" s="2"/>
      <c r="I329" s="2"/>
      <c r="J329" s="2"/>
      <c r="K329" s="2"/>
    </row>
    <row r="330" ht="15.75" customHeight="1">
      <c r="A330" s="2"/>
      <c r="B330" s="2"/>
      <c r="C330" s="2"/>
      <c r="D330" s="2"/>
      <c r="E330" s="2"/>
      <c r="F330" s="2"/>
      <c r="G330" s="2"/>
      <c r="H330" s="2"/>
      <c r="I330" s="2"/>
      <c r="J330" s="2"/>
      <c r="K330" s="2"/>
    </row>
    <row r="331" ht="15.75" customHeight="1">
      <c r="A331" s="2"/>
      <c r="B331" s="2"/>
      <c r="C331" s="2"/>
      <c r="D331" s="2"/>
      <c r="E331" s="2"/>
      <c r="F331" s="2"/>
      <c r="G331" s="2"/>
      <c r="H331" s="2"/>
      <c r="I331" s="2"/>
      <c r="J331" s="2"/>
      <c r="K331" s="2"/>
    </row>
    <row r="332" ht="15.75" customHeight="1">
      <c r="A332" s="2"/>
      <c r="B332" s="2"/>
      <c r="C332" s="2"/>
      <c r="D332" s="2"/>
      <c r="E332" s="2"/>
      <c r="F332" s="2"/>
      <c r="G332" s="2"/>
      <c r="H332" s="2"/>
      <c r="I332" s="2"/>
      <c r="J332" s="2"/>
      <c r="K332" s="2"/>
    </row>
    <row r="333" ht="15.75" customHeight="1">
      <c r="A333" s="2"/>
      <c r="B333" s="2"/>
      <c r="C333" s="2"/>
      <c r="D333" s="2"/>
      <c r="E333" s="2"/>
      <c r="F333" s="2"/>
      <c r="G333" s="2"/>
      <c r="H333" s="2"/>
      <c r="I333" s="2"/>
      <c r="J333" s="2"/>
      <c r="K333" s="2"/>
    </row>
    <row r="334" ht="15.75" customHeight="1">
      <c r="A334" s="2"/>
      <c r="B334" s="2"/>
      <c r="C334" s="2"/>
      <c r="D334" s="2"/>
      <c r="E334" s="2"/>
      <c r="F334" s="2"/>
      <c r="G334" s="2"/>
      <c r="H334" s="2"/>
      <c r="I334" s="2"/>
      <c r="J334" s="2"/>
      <c r="K334" s="2"/>
    </row>
    <row r="335" ht="15.75" customHeight="1">
      <c r="A335" s="2"/>
      <c r="B335" s="2"/>
      <c r="C335" s="2"/>
      <c r="D335" s="2"/>
      <c r="E335" s="2"/>
      <c r="F335" s="2"/>
      <c r="G335" s="2"/>
      <c r="H335" s="2"/>
      <c r="I335" s="2"/>
      <c r="J335" s="2"/>
      <c r="K335" s="2"/>
    </row>
    <row r="336" ht="15.75" customHeight="1">
      <c r="A336" s="2"/>
      <c r="B336" s="2"/>
      <c r="C336" s="2"/>
      <c r="D336" s="2"/>
      <c r="E336" s="2"/>
      <c r="F336" s="2"/>
      <c r="G336" s="2"/>
      <c r="H336" s="2"/>
      <c r="I336" s="2"/>
      <c r="J336" s="2"/>
      <c r="K336" s="2"/>
    </row>
    <row r="337" ht="15.75" customHeight="1">
      <c r="A337" s="2"/>
      <c r="B337" s="2"/>
      <c r="C337" s="2"/>
      <c r="D337" s="2"/>
      <c r="E337" s="2"/>
      <c r="F337" s="2"/>
      <c r="G337" s="2"/>
      <c r="H337" s="2"/>
      <c r="I337" s="2"/>
      <c r="J337" s="2"/>
      <c r="K337" s="2"/>
    </row>
    <row r="338" ht="15.75" customHeight="1">
      <c r="A338" s="2"/>
      <c r="B338" s="2"/>
      <c r="C338" s="2"/>
      <c r="D338" s="2"/>
      <c r="E338" s="2"/>
      <c r="F338" s="2"/>
      <c r="G338" s="2"/>
      <c r="H338" s="2"/>
      <c r="I338" s="2"/>
      <c r="J338" s="2"/>
      <c r="K338" s="2"/>
    </row>
    <row r="339" ht="15.75" customHeight="1">
      <c r="A339" s="2"/>
      <c r="B339" s="2"/>
      <c r="C339" s="2"/>
      <c r="D339" s="2"/>
      <c r="E339" s="2"/>
      <c r="F339" s="2"/>
      <c r="G339" s="2"/>
      <c r="H339" s="2"/>
      <c r="I339" s="2"/>
      <c r="J339" s="2"/>
      <c r="K339" s="2"/>
    </row>
    <row r="340" ht="15.75" customHeight="1">
      <c r="A340" s="2"/>
      <c r="B340" s="2"/>
      <c r="C340" s="2"/>
      <c r="D340" s="2"/>
      <c r="E340" s="2"/>
      <c r="F340" s="2"/>
      <c r="G340" s="2"/>
      <c r="H340" s="2"/>
      <c r="I340" s="2"/>
      <c r="J340" s="2"/>
      <c r="K340" s="2"/>
    </row>
    <row r="341" ht="15.75" customHeight="1">
      <c r="A341" s="2"/>
      <c r="B341" s="2"/>
      <c r="C341" s="2"/>
      <c r="D341" s="2"/>
      <c r="E341" s="2"/>
      <c r="F341" s="2"/>
      <c r="G341" s="2"/>
      <c r="H341" s="2"/>
      <c r="I341" s="2"/>
      <c r="J341" s="2"/>
      <c r="K341" s="2"/>
    </row>
    <row r="342" ht="15.75" customHeight="1">
      <c r="A342" s="2"/>
      <c r="B342" s="2"/>
      <c r="C342" s="2"/>
      <c r="D342" s="2"/>
      <c r="E342" s="2"/>
      <c r="F342" s="2"/>
      <c r="G342" s="2"/>
      <c r="H342" s="2"/>
      <c r="I342" s="2"/>
      <c r="J342" s="2"/>
      <c r="K342" s="2"/>
    </row>
    <row r="343" ht="15.75" customHeight="1">
      <c r="A343" s="2"/>
      <c r="B343" s="2"/>
      <c r="C343" s="2"/>
      <c r="D343" s="2"/>
      <c r="E343" s="2"/>
      <c r="F343" s="2"/>
      <c r="G343" s="2"/>
      <c r="H343" s="2"/>
      <c r="I343" s="2"/>
      <c r="J343" s="2"/>
      <c r="K343" s="2"/>
    </row>
    <row r="344" ht="15.75" customHeight="1">
      <c r="A344" s="2"/>
      <c r="B344" s="2"/>
      <c r="C344" s="2"/>
      <c r="D344" s="2"/>
      <c r="E344" s="2"/>
      <c r="F344" s="2"/>
      <c r="G344" s="2"/>
      <c r="H344" s="2"/>
      <c r="I344" s="2"/>
      <c r="J344" s="2"/>
      <c r="K344" s="2"/>
    </row>
    <row r="345" ht="15.75" customHeight="1">
      <c r="A345" s="2"/>
      <c r="B345" s="2"/>
      <c r="C345" s="2"/>
      <c r="D345" s="2"/>
      <c r="E345" s="2"/>
      <c r="F345" s="2"/>
      <c r="G345" s="2"/>
      <c r="H345" s="2"/>
      <c r="I345" s="2"/>
      <c r="J345" s="2"/>
      <c r="K345" s="2"/>
    </row>
    <row r="346" ht="15.75" customHeight="1">
      <c r="A346" s="2"/>
      <c r="B346" s="2"/>
      <c r="C346" s="2"/>
      <c r="D346" s="2"/>
      <c r="E346" s="2"/>
      <c r="F346" s="2"/>
      <c r="G346" s="2"/>
      <c r="H346" s="2"/>
      <c r="I346" s="2"/>
      <c r="J346" s="2"/>
      <c r="K346" s="2"/>
    </row>
    <row r="347" ht="15.75" customHeight="1">
      <c r="A347" s="2"/>
      <c r="B347" s="2"/>
      <c r="C347" s="2"/>
      <c r="D347" s="2"/>
      <c r="E347" s="2"/>
      <c r="F347" s="2"/>
      <c r="G347" s="2"/>
      <c r="H347" s="2"/>
      <c r="I347" s="2"/>
      <c r="J347" s="2"/>
      <c r="K347" s="2"/>
    </row>
    <row r="348" ht="15.75" customHeight="1">
      <c r="A348" s="2"/>
      <c r="B348" s="2"/>
      <c r="C348" s="2"/>
      <c r="D348" s="2"/>
      <c r="E348" s="2"/>
      <c r="F348" s="2"/>
      <c r="G348" s="2"/>
      <c r="H348" s="2"/>
      <c r="I348" s="2"/>
      <c r="J348" s="2"/>
      <c r="K348" s="2"/>
    </row>
    <row r="349" ht="15.75" customHeight="1">
      <c r="A349" s="2"/>
      <c r="B349" s="2"/>
      <c r="C349" s="2"/>
      <c r="D349" s="2"/>
      <c r="E349" s="2"/>
      <c r="F349" s="2"/>
      <c r="G349" s="2"/>
      <c r="H349" s="2"/>
      <c r="I349" s="2"/>
      <c r="J349" s="2"/>
      <c r="K349" s="2"/>
    </row>
    <row r="350" ht="15.75" customHeight="1">
      <c r="A350" s="2"/>
      <c r="B350" s="2"/>
      <c r="C350" s="2"/>
      <c r="D350" s="2"/>
      <c r="E350" s="2"/>
      <c r="F350" s="2"/>
      <c r="G350" s="2"/>
      <c r="H350" s="2"/>
      <c r="I350" s="2"/>
      <c r="J350" s="2"/>
      <c r="K350" s="2"/>
    </row>
    <row r="351" ht="15.75" customHeight="1">
      <c r="A351" s="2"/>
      <c r="B351" s="2"/>
      <c r="C351" s="2"/>
      <c r="D351" s="2"/>
      <c r="E351" s="2"/>
      <c r="F351" s="2"/>
      <c r="G351" s="2"/>
      <c r="H351" s="2"/>
      <c r="I351" s="2"/>
      <c r="J351" s="2"/>
      <c r="K351" s="2"/>
    </row>
    <row r="352" ht="15.75" customHeight="1">
      <c r="A352" s="2"/>
      <c r="B352" s="2"/>
      <c r="C352" s="2"/>
      <c r="D352" s="2"/>
      <c r="E352" s="2"/>
      <c r="F352" s="2"/>
      <c r="G352" s="2"/>
      <c r="H352" s="2"/>
      <c r="I352" s="2"/>
      <c r="J352" s="2"/>
      <c r="K352" s="2"/>
    </row>
    <row r="353" ht="15.75" customHeight="1">
      <c r="A353" s="2"/>
      <c r="B353" s="2"/>
      <c r="C353" s="2"/>
      <c r="D353" s="2"/>
      <c r="E353" s="2"/>
      <c r="F353" s="2"/>
      <c r="G353" s="2"/>
      <c r="H353" s="2"/>
      <c r="I353" s="2"/>
      <c r="J353" s="2"/>
      <c r="K353" s="2"/>
    </row>
    <row r="354" ht="15.75" customHeight="1">
      <c r="A354" s="2"/>
      <c r="B354" s="2"/>
      <c r="C354" s="2"/>
      <c r="D354" s="2"/>
      <c r="E354" s="2"/>
      <c r="F354" s="2"/>
      <c r="G354" s="2"/>
      <c r="H354" s="2"/>
      <c r="I354" s="2"/>
      <c r="J354" s="2"/>
      <c r="K354" s="2"/>
    </row>
    <row r="355" ht="15.75" customHeight="1">
      <c r="A355" s="2"/>
      <c r="B355" s="2"/>
      <c r="C355" s="2"/>
      <c r="D355" s="2"/>
      <c r="E355" s="2"/>
      <c r="F355" s="2"/>
      <c r="G355" s="2"/>
      <c r="H355" s="2"/>
      <c r="I355" s="2"/>
      <c r="J355" s="2"/>
      <c r="K355" s="2"/>
    </row>
    <row r="356" ht="15.75" customHeight="1">
      <c r="A356" s="2"/>
      <c r="B356" s="2"/>
      <c r="C356" s="2"/>
      <c r="D356" s="2"/>
      <c r="E356" s="2"/>
      <c r="F356" s="2"/>
      <c r="G356" s="2"/>
      <c r="H356" s="2"/>
      <c r="I356" s="2"/>
      <c r="J356" s="2"/>
      <c r="K356" s="2"/>
    </row>
    <row r="357" ht="15.75" customHeight="1">
      <c r="A357" s="2"/>
      <c r="B357" s="2"/>
      <c r="C357" s="2"/>
      <c r="D357" s="2"/>
      <c r="E357" s="2"/>
      <c r="F357" s="2"/>
      <c r="G357" s="2"/>
      <c r="H357" s="2"/>
      <c r="I357" s="2"/>
      <c r="J357" s="2"/>
      <c r="K357" s="2"/>
    </row>
    <row r="358" ht="15.75" customHeight="1">
      <c r="A358" s="2"/>
      <c r="B358" s="2"/>
      <c r="C358" s="2"/>
      <c r="D358" s="2"/>
      <c r="E358" s="2"/>
      <c r="F358" s="2"/>
      <c r="G358" s="2"/>
      <c r="H358" s="2"/>
      <c r="I358" s="2"/>
      <c r="J358" s="2"/>
      <c r="K358" s="2"/>
    </row>
    <row r="359" ht="15.75" customHeight="1">
      <c r="A359" s="2"/>
      <c r="B359" s="2"/>
      <c r="C359" s="2"/>
      <c r="D359" s="2"/>
      <c r="E359" s="2"/>
      <c r="F359" s="2"/>
      <c r="G359" s="2"/>
      <c r="H359" s="2"/>
      <c r="I359" s="2"/>
      <c r="J359" s="2"/>
      <c r="K359" s="2"/>
    </row>
    <row r="360" ht="15.75" customHeight="1">
      <c r="A360" s="2"/>
      <c r="B360" s="2"/>
      <c r="C360" s="2"/>
      <c r="D360" s="2"/>
      <c r="E360" s="2"/>
      <c r="F360" s="2"/>
      <c r="G360" s="2"/>
      <c r="H360" s="2"/>
      <c r="I360" s="2"/>
      <c r="J360" s="2"/>
      <c r="K360" s="2"/>
    </row>
    <row r="361" ht="15.75" customHeight="1">
      <c r="A361" s="2"/>
      <c r="B361" s="2"/>
      <c r="C361" s="2"/>
      <c r="D361" s="2"/>
      <c r="E361" s="2"/>
      <c r="F361" s="2"/>
      <c r="G361" s="2"/>
      <c r="H361" s="2"/>
      <c r="I361" s="2"/>
      <c r="J361" s="2"/>
      <c r="K361" s="2"/>
    </row>
    <row r="362" ht="15.75" customHeight="1">
      <c r="A362" s="2"/>
      <c r="B362" s="2"/>
      <c r="C362" s="2"/>
      <c r="D362" s="2"/>
      <c r="E362" s="2"/>
      <c r="F362" s="2"/>
      <c r="G362" s="2"/>
      <c r="H362" s="2"/>
      <c r="I362" s="2"/>
      <c r="J362" s="2"/>
      <c r="K362" s="2"/>
    </row>
    <row r="363" ht="15.75" customHeight="1">
      <c r="A363" s="2"/>
      <c r="B363" s="2"/>
      <c r="C363" s="2"/>
      <c r="D363" s="2"/>
      <c r="E363" s="2"/>
      <c r="F363" s="2"/>
      <c r="G363" s="2"/>
      <c r="H363" s="2"/>
      <c r="I363" s="2"/>
      <c r="J363" s="2"/>
      <c r="K363" s="2"/>
    </row>
    <row r="364" ht="15.75" customHeight="1">
      <c r="A364" s="2"/>
      <c r="B364" s="2"/>
      <c r="C364" s="2"/>
      <c r="D364" s="2"/>
      <c r="E364" s="2"/>
      <c r="F364" s="2"/>
      <c r="G364" s="2"/>
      <c r="H364" s="2"/>
      <c r="I364" s="2"/>
      <c r="J364" s="2"/>
      <c r="K364" s="2"/>
    </row>
    <row r="365" ht="15.75" customHeight="1">
      <c r="A365" s="2"/>
      <c r="B365" s="2"/>
      <c r="C365" s="2"/>
      <c r="D365" s="2"/>
      <c r="E365" s="2"/>
      <c r="F365" s="2"/>
      <c r="G365" s="2"/>
      <c r="H365" s="2"/>
      <c r="I365" s="2"/>
      <c r="J365" s="2"/>
      <c r="K365" s="2"/>
    </row>
    <row r="366" ht="15.75" customHeight="1">
      <c r="A366" s="2"/>
      <c r="B366" s="2"/>
      <c r="C366" s="2"/>
      <c r="D366" s="2"/>
      <c r="E366" s="2"/>
      <c r="F366" s="2"/>
      <c r="G366" s="2"/>
      <c r="H366" s="2"/>
      <c r="I366" s="2"/>
      <c r="J366" s="2"/>
      <c r="K366" s="2"/>
    </row>
    <row r="367" ht="15.75" customHeight="1">
      <c r="A367" s="2"/>
      <c r="B367" s="2"/>
      <c r="C367" s="2"/>
      <c r="D367" s="2"/>
      <c r="E367" s="2"/>
      <c r="F367" s="2"/>
      <c r="G367" s="2"/>
      <c r="H367" s="2"/>
      <c r="I367" s="2"/>
      <c r="J367" s="2"/>
      <c r="K367" s="2"/>
    </row>
    <row r="368" ht="15.75" customHeight="1">
      <c r="A368" s="2"/>
      <c r="B368" s="2"/>
      <c r="C368" s="2"/>
      <c r="D368" s="2"/>
      <c r="E368" s="2"/>
      <c r="F368" s="2"/>
      <c r="G368" s="2"/>
      <c r="H368" s="2"/>
      <c r="I368" s="2"/>
      <c r="J368" s="2"/>
      <c r="K368" s="2"/>
    </row>
    <row r="369" ht="15.75" customHeight="1">
      <c r="A369" s="2"/>
      <c r="B369" s="2"/>
      <c r="C369" s="2"/>
      <c r="D369" s="2"/>
      <c r="E369" s="2"/>
      <c r="F369" s="2"/>
      <c r="G369" s="2"/>
      <c r="H369" s="2"/>
      <c r="I369" s="2"/>
      <c r="J369" s="2"/>
      <c r="K369" s="2"/>
    </row>
    <row r="370" ht="15.75" customHeight="1">
      <c r="A370" s="2"/>
      <c r="B370" s="2"/>
      <c r="C370" s="2"/>
      <c r="D370" s="2"/>
      <c r="E370" s="2"/>
      <c r="F370" s="2"/>
      <c r="G370" s="2"/>
      <c r="H370" s="2"/>
      <c r="I370" s="2"/>
      <c r="J370" s="2"/>
      <c r="K370" s="2"/>
    </row>
    <row r="371" ht="15.75" customHeight="1">
      <c r="A371" s="2"/>
      <c r="B371" s="2"/>
      <c r="C371" s="2"/>
      <c r="D371" s="2"/>
      <c r="E371" s="2"/>
      <c r="F371" s="2"/>
      <c r="G371" s="2"/>
      <c r="H371" s="2"/>
      <c r="I371" s="2"/>
      <c r="J371" s="2"/>
      <c r="K371" s="2"/>
    </row>
    <row r="372" ht="15.75" customHeight="1">
      <c r="A372" s="2"/>
      <c r="B372" s="2"/>
      <c r="C372" s="2"/>
      <c r="D372" s="2"/>
      <c r="E372" s="2"/>
      <c r="F372" s="2"/>
      <c r="G372" s="2"/>
      <c r="H372" s="2"/>
      <c r="I372" s="2"/>
      <c r="J372" s="2"/>
      <c r="K372" s="2"/>
    </row>
    <row r="373" ht="15.75" customHeight="1">
      <c r="A373" s="2"/>
      <c r="B373" s="2"/>
      <c r="C373" s="2"/>
      <c r="D373" s="2"/>
      <c r="E373" s="2"/>
      <c r="F373" s="2"/>
      <c r="G373" s="2"/>
      <c r="H373" s="2"/>
      <c r="I373" s="2"/>
      <c r="J373" s="2"/>
      <c r="K373" s="2"/>
    </row>
    <row r="374" ht="15.75" customHeight="1">
      <c r="A374" s="2"/>
      <c r="B374" s="2"/>
      <c r="C374" s="2"/>
      <c r="D374" s="2"/>
      <c r="E374" s="2"/>
      <c r="F374" s="2"/>
      <c r="G374" s="2"/>
      <c r="H374" s="2"/>
      <c r="I374" s="2"/>
      <c r="J374" s="2"/>
      <c r="K374" s="2"/>
    </row>
    <row r="375" ht="15.75" customHeight="1">
      <c r="A375" s="2"/>
      <c r="B375" s="2"/>
      <c r="C375" s="2"/>
      <c r="D375" s="2"/>
      <c r="E375" s="2"/>
      <c r="F375" s="2"/>
      <c r="G375" s="2"/>
      <c r="H375" s="2"/>
      <c r="I375" s="2"/>
      <c r="J375" s="2"/>
      <c r="K375" s="2"/>
    </row>
    <row r="376" ht="15.75" customHeight="1">
      <c r="A376" s="2"/>
      <c r="B376" s="2"/>
      <c r="C376" s="2"/>
      <c r="D376" s="2"/>
      <c r="E376" s="2"/>
      <c r="F376" s="2"/>
      <c r="G376" s="2"/>
      <c r="H376" s="2"/>
      <c r="I376" s="2"/>
      <c r="J376" s="2"/>
      <c r="K376" s="2"/>
    </row>
    <row r="377" ht="15.75" customHeight="1">
      <c r="A377" s="2"/>
      <c r="B377" s="2"/>
      <c r="C377" s="2"/>
      <c r="D377" s="2"/>
      <c r="E377" s="2"/>
      <c r="F377" s="2"/>
      <c r="G377" s="2"/>
      <c r="H377" s="2"/>
      <c r="I377" s="2"/>
      <c r="J377" s="2"/>
      <c r="K377" s="2"/>
    </row>
    <row r="378" ht="15.75" customHeight="1">
      <c r="A378" s="2"/>
      <c r="B378" s="2"/>
      <c r="C378" s="2"/>
      <c r="D378" s="2"/>
      <c r="E378" s="2"/>
      <c r="F378" s="2"/>
      <c r="G378" s="2"/>
      <c r="H378" s="2"/>
      <c r="I378" s="2"/>
      <c r="J378" s="2"/>
      <c r="K378" s="2"/>
    </row>
    <row r="379" ht="15.75" customHeight="1">
      <c r="A379" s="2"/>
      <c r="B379" s="2"/>
      <c r="C379" s="2"/>
      <c r="D379" s="2"/>
      <c r="E379" s="2"/>
      <c r="F379" s="2"/>
      <c r="G379" s="2"/>
      <c r="H379" s="2"/>
      <c r="I379" s="2"/>
      <c r="J379" s="2"/>
      <c r="K379" s="2"/>
    </row>
    <row r="380" ht="15.75" customHeight="1">
      <c r="A380" s="2"/>
      <c r="B380" s="2"/>
      <c r="C380" s="2"/>
      <c r="D380" s="2"/>
      <c r="E380" s="2"/>
      <c r="F380" s="2"/>
      <c r="G380" s="2"/>
      <c r="H380" s="2"/>
      <c r="I380" s="2"/>
      <c r="J380" s="2"/>
      <c r="K380" s="2"/>
    </row>
    <row r="381" ht="15.75" customHeight="1">
      <c r="A381" s="2"/>
      <c r="B381" s="2"/>
      <c r="C381" s="2"/>
      <c r="D381" s="2"/>
      <c r="E381" s="2"/>
      <c r="F381" s="2"/>
      <c r="G381" s="2"/>
      <c r="H381" s="2"/>
      <c r="I381" s="2"/>
      <c r="J381" s="2"/>
      <c r="K381" s="2"/>
    </row>
    <row r="382" ht="15.75" customHeight="1">
      <c r="A382" s="2"/>
      <c r="B382" s="2"/>
      <c r="C382" s="2"/>
      <c r="D382" s="2"/>
      <c r="E382" s="2"/>
      <c r="F382" s="2"/>
      <c r="G382" s="2"/>
      <c r="H382" s="2"/>
      <c r="I382" s="2"/>
      <c r="J382" s="2"/>
      <c r="K382" s="2"/>
    </row>
    <row r="383" ht="15.75" customHeight="1">
      <c r="A383" s="2"/>
      <c r="B383" s="2"/>
      <c r="C383" s="2"/>
      <c r="D383" s="2"/>
      <c r="E383" s="2"/>
      <c r="F383" s="2"/>
      <c r="G383" s="2"/>
      <c r="H383" s="2"/>
      <c r="I383" s="2"/>
      <c r="J383" s="2"/>
      <c r="K383" s="2"/>
    </row>
    <row r="384" ht="15.75" customHeight="1">
      <c r="A384" s="2"/>
      <c r="B384" s="2"/>
      <c r="C384" s="2"/>
      <c r="D384" s="2"/>
      <c r="E384" s="2"/>
      <c r="F384" s="2"/>
      <c r="G384" s="2"/>
      <c r="H384" s="2"/>
      <c r="I384" s="2"/>
      <c r="J384" s="2"/>
      <c r="K384" s="2"/>
    </row>
    <row r="385" ht="15.75" customHeight="1">
      <c r="A385" s="2"/>
      <c r="B385" s="2"/>
      <c r="C385" s="2"/>
      <c r="D385" s="2"/>
      <c r="E385" s="2"/>
      <c r="F385" s="2"/>
      <c r="G385" s="2"/>
      <c r="H385" s="2"/>
      <c r="I385" s="2"/>
      <c r="J385" s="2"/>
      <c r="K385" s="2"/>
    </row>
    <row r="386" ht="15.75" customHeight="1">
      <c r="A386" s="2"/>
      <c r="B386" s="2"/>
      <c r="C386" s="2"/>
      <c r="D386" s="2"/>
      <c r="E386" s="2"/>
      <c r="F386" s="2"/>
      <c r="G386" s="2"/>
      <c r="H386" s="2"/>
      <c r="I386" s="2"/>
      <c r="J386" s="2"/>
      <c r="K386" s="2"/>
    </row>
    <row r="387" ht="15.75" customHeight="1">
      <c r="A387" s="2"/>
      <c r="B387" s="2"/>
      <c r="C387" s="2"/>
      <c r="D387" s="2"/>
      <c r="E387" s="2"/>
      <c r="F387" s="2"/>
      <c r="G387" s="2"/>
      <c r="H387" s="2"/>
      <c r="I387" s="2"/>
      <c r="J387" s="2"/>
      <c r="K387" s="2"/>
    </row>
    <row r="388" ht="15.75" customHeight="1">
      <c r="A388" s="2"/>
      <c r="B388" s="2"/>
      <c r="C388" s="2"/>
      <c r="D388" s="2"/>
      <c r="E388" s="2"/>
      <c r="F388" s="2"/>
      <c r="G388" s="2"/>
      <c r="H388" s="2"/>
      <c r="I388" s="2"/>
      <c r="J388" s="2"/>
      <c r="K388" s="2"/>
    </row>
    <row r="389" ht="15.75" customHeight="1">
      <c r="A389" s="2"/>
      <c r="B389" s="2"/>
      <c r="C389" s="2"/>
      <c r="D389" s="2"/>
      <c r="E389" s="2"/>
      <c r="F389" s="2"/>
      <c r="G389" s="2"/>
      <c r="H389" s="2"/>
      <c r="I389" s="2"/>
      <c r="J389" s="2"/>
      <c r="K389" s="2"/>
    </row>
    <row r="390" ht="15.75" customHeight="1">
      <c r="A390" s="2"/>
      <c r="B390" s="2"/>
      <c r="C390" s="2"/>
      <c r="D390" s="2"/>
      <c r="E390" s="2"/>
      <c r="F390" s="2"/>
      <c r="G390" s="2"/>
      <c r="H390" s="2"/>
      <c r="I390" s="2"/>
      <c r="J390" s="2"/>
      <c r="K390" s="2"/>
    </row>
    <row r="391" ht="15.75" customHeight="1">
      <c r="A391" s="2"/>
      <c r="B391" s="2"/>
      <c r="C391" s="2"/>
      <c r="D391" s="2"/>
      <c r="E391" s="2"/>
      <c r="F391" s="2"/>
      <c r="G391" s="2"/>
      <c r="H391" s="2"/>
      <c r="I391" s="2"/>
      <c r="J391" s="2"/>
      <c r="K391" s="2"/>
    </row>
    <row r="392" ht="15.75" customHeight="1">
      <c r="A392" s="2"/>
      <c r="B392" s="2"/>
      <c r="C392" s="2"/>
      <c r="D392" s="2"/>
      <c r="E392" s="2"/>
      <c r="F392" s="2"/>
      <c r="G392" s="2"/>
      <c r="H392" s="2"/>
      <c r="I392" s="2"/>
      <c r="J392" s="2"/>
      <c r="K392" s="2"/>
    </row>
    <row r="393" ht="15.75" customHeight="1">
      <c r="A393" s="2"/>
      <c r="B393" s="2"/>
      <c r="C393" s="2"/>
      <c r="D393" s="2"/>
      <c r="E393" s="2"/>
      <c r="F393" s="2"/>
      <c r="G393" s="2"/>
      <c r="H393" s="2"/>
      <c r="I393" s="2"/>
      <c r="J393" s="2"/>
      <c r="K393" s="2"/>
    </row>
    <row r="394" ht="15.75" customHeight="1">
      <c r="A394" s="2"/>
      <c r="B394" s="2"/>
      <c r="C394" s="2"/>
      <c r="D394" s="2"/>
      <c r="E394" s="2"/>
      <c r="F394" s="2"/>
      <c r="G394" s="2"/>
      <c r="H394" s="2"/>
      <c r="I394" s="2"/>
      <c r="J394" s="2"/>
      <c r="K394" s="2"/>
    </row>
    <row r="395" ht="15.75" customHeight="1">
      <c r="A395" s="2"/>
      <c r="B395" s="2"/>
      <c r="C395" s="2"/>
      <c r="D395" s="2"/>
      <c r="E395" s="2"/>
      <c r="F395" s="2"/>
      <c r="G395" s="2"/>
      <c r="H395" s="2"/>
      <c r="I395" s="2"/>
      <c r="J395" s="2"/>
      <c r="K395" s="2"/>
    </row>
    <row r="396" ht="15.75" customHeight="1">
      <c r="A396" s="2"/>
      <c r="B396" s="2"/>
      <c r="C396" s="2"/>
      <c r="D396" s="2"/>
      <c r="E396" s="2"/>
      <c r="F396" s="2"/>
      <c r="G396" s="2"/>
      <c r="H396" s="2"/>
      <c r="I396" s="2"/>
      <c r="J396" s="2"/>
      <c r="K396" s="2"/>
    </row>
    <row r="397" ht="15.75" customHeight="1">
      <c r="A397" s="2"/>
      <c r="B397" s="2"/>
      <c r="C397" s="2"/>
      <c r="D397" s="2"/>
      <c r="E397" s="2"/>
      <c r="F397" s="2"/>
      <c r="G397" s="2"/>
      <c r="H397" s="2"/>
      <c r="I397" s="2"/>
      <c r="J397" s="2"/>
      <c r="K397" s="2"/>
    </row>
    <row r="398" ht="15.75" customHeight="1">
      <c r="A398" s="2"/>
      <c r="B398" s="2"/>
      <c r="C398" s="2"/>
      <c r="D398" s="2"/>
      <c r="E398" s="2"/>
      <c r="F398" s="2"/>
      <c r="G398" s="2"/>
      <c r="H398" s="2"/>
      <c r="I398" s="2"/>
      <c r="J398" s="2"/>
      <c r="K398" s="2"/>
    </row>
    <row r="399" ht="15.75" customHeight="1">
      <c r="A399" s="2"/>
      <c r="B399" s="2"/>
      <c r="C399" s="2"/>
      <c r="D399" s="2"/>
      <c r="E399" s="2"/>
      <c r="F399" s="2"/>
      <c r="G399" s="2"/>
      <c r="H399" s="2"/>
      <c r="I399" s="2"/>
      <c r="J399" s="2"/>
      <c r="K399" s="2"/>
    </row>
    <row r="400" ht="15.75" customHeight="1">
      <c r="A400" s="2"/>
      <c r="B400" s="2"/>
      <c r="C400" s="2"/>
      <c r="D400" s="2"/>
      <c r="E400" s="2"/>
      <c r="F400" s="2"/>
      <c r="G400" s="2"/>
      <c r="H400" s="2"/>
      <c r="I400" s="2"/>
      <c r="J400" s="2"/>
      <c r="K400" s="2"/>
    </row>
    <row r="401" ht="15.75" customHeight="1">
      <c r="A401" s="2"/>
      <c r="B401" s="2"/>
      <c r="C401" s="2"/>
      <c r="D401" s="2"/>
      <c r="E401" s="2"/>
      <c r="F401" s="2"/>
      <c r="G401" s="2"/>
      <c r="H401" s="2"/>
      <c r="I401" s="2"/>
      <c r="J401" s="2"/>
      <c r="K401" s="2"/>
    </row>
    <row r="402" ht="15.75" customHeight="1">
      <c r="A402" s="2"/>
      <c r="B402" s="2"/>
      <c r="C402" s="2"/>
      <c r="D402" s="2"/>
      <c r="E402" s="2"/>
      <c r="F402" s="2"/>
      <c r="G402" s="2"/>
      <c r="H402" s="2"/>
      <c r="I402" s="2"/>
      <c r="J402" s="2"/>
      <c r="K402" s="2"/>
    </row>
    <row r="403" ht="15.75" customHeight="1">
      <c r="A403" s="2"/>
      <c r="B403" s="2"/>
      <c r="C403" s="2"/>
      <c r="D403" s="2"/>
      <c r="E403" s="2"/>
      <c r="F403" s="2"/>
      <c r="G403" s="2"/>
      <c r="H403" s="2"/>
      <c r="I403" s="2"/>
      <c r="J403" s="2"/>
      <c r="K403" s="2"/>
    </row>
    <row r="404" ht="15.75" customHeight="1">
      <c r="A404" s="2"/>
      <c r="B404" s="2"/>
      <c r="C404" s="2"/>
      <c r="D404" s="2"/>
      <c r="E404" s="2"/>
      <c r="F404" s="2"/>
      <c r="G404" s="2"/>
      <c r="H404" s="2"/>
      <c r="I404" s="2"/>
      <c r="J404" s="2"/>
      <c r="K404" s="2"/>
    </row>
    <row r="405" ht="15.75" customHeight="1">
      <c r="A405" s="2"/>
      <c r="B405" s="2"/>
      <c r="C405" s="2"/>
      <c r="D405" s="2"/>
      <c r="E405" s="2"/>
      <c r="F405" s="2"/>
      <c r="G405" s="2"/>
      <c r="H405" s="2"/>
      <c r="I405" s="2"/>
      <c r="J405" s="2"/>
      <c r="K405" s="2"/>
    </row>
    <row r="406" ht="15.75" customHeight="1">
      <c r="A406" s="2"/>
      <c r="B406" s="2"/>
      <c r="C406" s="2"/>
      <c r="D406" s="2"/>
      <c r="E406" s="2"/>
      <c r="F406" s="2"/>
      <c r="G406" s="2"/>
      <c r="H406" s="2"/>
      <c r="I406" s="2"/>
      <c r="J406" s="2"/>
      <c r="K406" s="2"/>
    </row>
    <row r="407" ht="15.75" customHeight="1">
      <c r="A407" s="2"/>
      <c r="B407" s="2"/>
      <c r="C407" s="2"/>
      <c r="D407" s="2"/>
      <c r="E407" s="2"/>
      <c r="F407" s="2"/>
      <c r="G407" s="2"/>
      <c r="H407" s="2"/>
      <c r="I407" s="2"/>
      <c r="J407" s="2"/>
      <c r="K407" s="2"/>
    </row>
    <row r="408" ht="15.75" customHeight="1">
      <c r="A408" s="2"/>
      <c r="B408" s="2"/>
      <c r="C408" s="2"/>
      <c r="D408" s="2"/>
      <c r="E408" s="2"/>
      <c r="F408" s="2"/>
      <c r="G408" s="2"/>
      <c r="H408" s="2"/>
      <c r="I408" s="2"/>
      <c r="J408" s="2"/>
      <c r="K408" s="2"/>
    </row>
    <row r="409" ht="15.75" customHeight="1">
      <c r="A409" s="2"/>
      <c r="B409" s="2"/>
      <c r="C409" s="2"/>
      <c r="D409" s="2"/>
      <c r="E409" s="2"/>
      <c r="F409" s="2"/>
      <c r="G409" s="2"/>
      <c r="H409" s="2"/>
      <c r="I409" s="2"/>
      <c r="J409" s="2"/>
      <c r="K409" s="2"/>
    </row>
    <row r="410" ht="15.75" customHeight="1">
      <c r="A410" s="2"/>
      <c r="B410" s="2"/>
      <c r="C410" s="2"/>
      <c r="D410" s="2"/>
      <c r="E410" s="2"/>
      <c r="F410" s="2"/>
      <c r="G410" s="2"/>
      <c r="H410" s="2"/>
      <c r="I410" s="2"/>
      <c r="J410" s="2"/>
      <c r="K410" s="2"/>
    </row>
    <row r="411" ht="15.75" customHeight="1">
      <c r="A411" s="2"/>
      <c r="B411" s="2"/>
      <c r="C411" s="2"/>
      <c r="D411" s="2"/>
      <c r="E411" s="2"/>
      <c r="F411" s="2"/>
      <c r="G411" s="2"/>
      <c r="H411" s="2"/>
      <c r="I411" s="2"/>
      <c r="J411" s="2"/>
      <c r="K411" s="2"/>
    </row>
    <row r="412" ht="15.75" customHeight="1">
      <c r="A412" s="2"/>
      <c r="B412" s="2"/>
      <c r="C412" s="2"/>
      <c r="D412" s="2"/>
      <c r="E412" s="2"/>
      <c r="F412" s="2"/>
      <c r="G412" s="2"/>
      <c r="H412" s="2"/>
      <c r="I412" s="2"/>
      <c r="J412" s="2"/>
      <c r="K412" s="2"/>
    </row>
    <row r="413" ht="15.75" customHeight="1">
      <c r="A413" s="2"/>
      <c r="B413" s="2"/>
      <c r="C413" s="2"/>
      <c r="D413" s="2"/>
      <c r="E413" s="2"/>
      <c r="F413" s="2"/>
      <c r="G413" s="2"/>
      <c r="H413" s="2"/>
      <c r="I413" s="2"/>
      <c r="J413" s="2"/>
      <c r="K413" s="2"/>
    </row>
    <row r="414" ht="15.75" customHeight="1">
      <c r="A414" s="2"/>
      <c r="B414" s="2"/>
      <c r="C414" s="2"/>
      <c r="D414" s="2"/>
      <c r="E414" s="2"/>
      <c r="F414" s="2"/>
      <c r="G414" s="2"/>
      <c r="H414" s="2"/>
      <c r="I414" s="2"/>
      <c r="J414" s="2"/>
      <c r="K414" s="2"/>
    </row>
    <row r="415" ht="15.75" customHeight="1">
      <c r="A415" s="2"/>
      <c r="B415" s="2"/>
      <c r="C415" s="2"/>
      <c r="D415" s="2"/>
      <c r="E415" s="2"/>
      <c r="F415" s="2"/>
      <c r="G415" s="2"/>
      <c r="H415" s="2"/>
      <c r="I415" s="2"/>
      <c r="J415" s="2"/>
      <c r="K415" s="2"/>
    </row>
    <row r="416" ht="15.75" customHeight="1">
      <c r="A416" s="2"/>
      <c r="B416" s="2"/>
      <c r="C416" s="2"/>
      <c r="D416" s="2"/>
      <c r="E416" s="2"/>
      <c r="F416" s="2"/>
      <c r="G416" s="2"/>
      <c r="H416" s="2"/>
      <c r="I416" s="2"/>
      <c r="J416" s="2"/>
      <c r="K416" s="2"/>
    </row>
    <row r="417" ht="15.75" customHeight="1">
      <c r="A417" s="2"/>
      <c r="B417" s="2"/>
      <c r="C417" s="2"/>
      <c r="D417" s="2"/>
      <c r="E417" s="2"/>
      <c r="F417" s="2"/>
      <c r="G417" s="2"/>
      <c r="H417" s="2"/>
      <c r="I417" s="2"/>
      <c r="J417" s="2"/>
      <c r="K417" s="2"/>
    </row>
    <row r="418" ht="15.75" customHeight="1">
      <c r="A418" s="2"/>
      <c r="B418" s="2"/>
      <c r="C418" s="2"/>
      <c r="D418" s="2"/>
      <c r="E418" s="2"/>
      <c r="F418" s="2"/>
      <c r="G418" s="2"/>
      <c r="H418" s="2"/>
      <c r="I418" s="2"/>
      <c r="J418" s="2"/>
      <c r="K418" s="2"/>
    </row>
    <row r="419" ht="15.75" customHeight="1">
      <c r="A419" s="2"/>
      <c r="B419" s="2"/>
      <c r="C419" s="2"/>
      <c r="D419" s="2"/>
      <c r="E419" s="2"/>
      <c r="F419" s="2"/>
      <c r="G419" s="2"/>
      <c r="H419" s="2"/>
      <c r="I419" s="2"/>
      <c r="J419" s="2"/>
      <c r="K419" s="2"/>
    </row>
    <row r="420" ht="15.75" customHeight="1">
      <c r="A420" s="2"/>
      <c r="B420" s="2"/>
      <c r="C420" s="2"/>
      <c r="D420" s="2"/>
      <c r="E420" s="2"/>
      <c r="F420" s="2"/>
      <c r="G420" s="2"/>
      <c r="H420" s="2"/>
      <c r="I420" s="2"/>
      <c r="J420" s="2"/>
      <c r="K420" s="2"/>
    </row>
    <row r="421" ht="15.75" customHeight="1">
      <c r="A421" s="2"/>
      <c r="B421" s="2"/>
      <c r="C421" s="2"/>
      <c r="D421" s="2"/>
      <c r="E421" s="2"/>
      <c r="F421" s="2"/>
      <c r="G421" s="2"/>
      <c r="H421" s="2"/>
      <c r="I421" s="2"/>
      <c r="J421" s="2"/>
      <c r="K421" s="2"/>
    </row>
    <row r="422" ht="15.75" customHeight="1">
      <c r="A422" s="2"/>
      <c r="B422" s="2"/>
      <c r="C422" s="2"/>
      <c r="D422" s="2"/>
      <c r="E422" s="2"/>
      <c r="F422" s="2"/>
      <c r="G422" s="2"/>
      <c r="H422" s="2"/>
      <c r="I422" s="2"/>
      <c r="J422" s="2"/>
      <c r="K422" s="2"/>
    </row>
    <row r="423" ht="15.75" customHeight="1">
      <c r="A423" s="2"/>
      <c r="B423" s="2"/>
      <c r="C423" s="2"/>
      <c r="D423" s="2"/>
      <c r="E423" s="2"/>
      <c r="F423" s="2"/>
      <c r="G423" s="2"/>
      <c r="H423" s="2"/>
      <c r="I423" s="2"/>
      <c r="J423" s="2"/>
      <c r="K423" s="2"/>
    </row>
    <row r="424" ht="15.75" customHeight="1">
      <c r="A424" s="2"/>
      <c r="B424" s="2"/>
      <c r="C424" s="2"/>
      <c r="D424" s="2"/>
      <c r="E424" s="2"/>
      <c r="F424" s="2"/>
      <c r="G424" s="2"/>
      <c r="H424" s="2"/>
      <c r="I424" s="2"/>
      <c r="J424" s="2"/>
      <c r="K424" s="2"/>
    </row>
    <row r="425" ht="15.75" customHeight="1">
      <c r="A425" s="2"/>
      <c r="B425" s="2"/>
      <c r="C425" s="2"/>
      <c r="D425" s="2"/>
      <c r="E425" s="2"/>
      <c r="F425" s="2"/>
      <c r="G425" s="2"/>
      <c r="H425" s="2"/>
      <c r="I425" s="2"/>
      <c r="J425" s="2"/>
      <c r="K425" s="2"/>
    </row>
    <row r="426" ht="15.75" customHeight="1">
      <c r="A426" s="2"/>
      <c r="B426" s="2"/>
      <c r="C426" s="2"/>
      <c r="D426" s="2"/>
      <c r="E426" s="2"/>
      <c r="F426" s="2"/>
      <c r="G426" s="2"/>
      <c r="H426" s="2"/>
      <c r="I426" s="2"/>
      <c r="J426" s="2"/>
      <c r="K426" s="2"/>
    </row>
    <row r="427" ht="15.75" customHeight="1">
      <c r="A427" s="2"/>
      <c r="B427" s="2"/>
      <c r="C427" s="2"/>
      <c r="D427" s="2"/>
      <c r="E427" s="2"/>
      <c r="F427" s="2"/>
      <c r="G427" s="2"/>
      <c r="H427" s="2"/>
      <c r="I427" s="2"/>
      <c r="J427" s="2"/>
      <c r="K427" s="2"/>
    </row>
    <row r="428" ht="15.75" customHeight="1">
      <c r="A428" s="2"/>
      <c r="B428" s="2"/>
      <c r="C428" s="2"/>
      <c r="D428" s="2"/>
      <c r="E428" s="2"/>
      <c r="F428" s="2"/>
      <c r="G428" s="2"/>
      <c r="H428" s="2"/>
      <c r="I428" s="2"/>
      <c r="J428" s="2"/>
      <c r="K428" s="2"/>
    </row>
    <row r="429" ht="15.75" customHeight="1">
      <c r="A429" s="2"/>
      <c r="B429" s="2"/>
      <c r="C429" s="2"/>
      <c r="D429" s="2"/>
      <c r="E429" s="2"/>
      <c r="F429" s="2"/>
      <c r="G429" s="2"/>
      <c r="H429" s="2"/>
      <c r="I429" s="2"/>
      <c r="J429" s="2"/>
      <c r="K429" s="2"/>
    </row>
    <row r="430" ht="15.75" customHeight="1">
      <c r="A430" s="2"/>
      <c r="B430" s="2"/>
      <c r="C430" s="2"/>
      <c r="D430" s="2"/>
      <c r="E430" s="2"/>
      <c r="F430" s="2"/>
      <c r="G430" s="2"/>
      <c r="H430" s="2"/>
      <c r="I430" s="2"/>
      <c r="J430" s="2"/>
      <c r="K430" s="2"/>
    </row>
    <row r="431" ht="15.75" customHeight="1">
      <c r="A431" s="2"/>
      <c r="B431" s="2"/>
      <c r="C431" s="2"/>
      <c r="D431" s="2"/>
      <c r="E431" s="2"/>
      <c r="F431" s="2"/>
      <c r="G431" s="2"/>
      <c r="H431" s="2"/>
      <c r="I431" s="2"/>
      <c r="J431" s="2"/>
      <c r="K431" s="2"/>
    </row>
    <row r="432" ht="15.75" customHeight="1">
      <c r="A432" s="2"/>
      <c r="B432" s="2"/>
      <c r="C432" s="2"/>
      <c r="D432" s="2"/>
      <c r="E432" s="2"/>
      <c r="F432" s="2"/>
      <c r="G432" s="2"/>
      <c r="H432" s="2"/>
      <c r="I432" s="2"/>
      <c r="J432" s="2"/>
      <c r="K432" s="2"/>
    </row>
    <row r="433" ht="15.75" customHeight="1">
      <c r="A433" s="2"/>
      <c r="B433" s="2"/>
      <c r="C433" s="2"/>
      <c r="D433" s="2"/>
      <c r="E433" s="2"/>
      <c r="F433" s="2"/>
      <c r="G433" s="2"/>
      <c r="H433" s="2"/>
      <c r="I433" s="2"/>
      <c r="J433" s="2"/>
      <c r="K433" s="2"/>
    </row>
    <row r="434" ht="15.75" customHeight="1">
      <c r="A434" s="2"/>
      <c r="B434" s="2"/>
      <c r="C434" s="2"/>
      <c r="D434" s="2"/>
      <c r="E434" s="2"/>
      <c r="F434" s="2"/>
      <c r="G434" s="2"/>
      <c r="H434" s="2"/>
      <c r="I434" s="2"/>
      <c r="J434" s="2"/>
      <c r="K434" s="2"/>
    </row>
    <row r="435" ht="15.75" customHeight="1">
      <c r="A435" s="2"/>
      <c r="B435" s="2"/>
      <c r="C435" s="2"/>
      <c r="D435" s="2"/>
      <c r="E435" s="2"/>
      <c r="F435" s="2"/>
      <c r="G435" s="2"/>
      <c r="H435" s="2"/>
      <c r="I435" s="2"/>
      <c r="J435" s="2"/>
      <c r="K435" s="2"/>
    </row>
    <row r="436" ht="15.75" customHeight="1">
      <c r="A436" s="2"/>
      <c r="B436" s="2"/>
      <c r="C436" s="2"/>
      <c r="D436" s="2"/>
      <c r="E436" s="2"/>
      <c r="F436" s="2"/>
      <c r="G436" s="2"/>
      <c r="H436" s="2"/>
      <c r="I436" s="2"/>
      <c r="J436" s="2"/>
      <c r="K436" s="2"/>
    </row>
    <row r="437" ht="15.75" customHeight="1">
      <c r="A437" s="2"/>
      <c r="B437" s="2"/>
      <c r="C437" s="2"/>
      <c r="D437" s="2"/>
      <c r="E437" s="2"/>
      <c r="F437" s="2"/>
      <c r="G437" s="2"/>
      <c r="H437" s="2"/>
      <c r="I437" s="2"/>
      <c r="J437" s="2"/>
      <c r="K437" s="2"/>
    </row>
    <row r="438" ht="15.75" customHeight="1">
      <c r="A438" s="2"/>
      <c r="B438" s="2"/>
      <c r="C438" s="2"/>
      <c r="D438" s="2"/>
      <c r="E438" s="2"/>
      <c r="F438" s="2"/>
      <c r="G438" s="2"/>
      <c r="H438" s="2"/>
      <c r="I438" s="2"/>
      <c r="J438" s="2"/>
      <c r="K438" s="2"/>
    </row>
    <row r="439" ht="15.75" customHeight="1">
      <c r="A439" s="2"/>
      <c r="B439" s="2"/>
      <c r="C439" s="2"/>
      <c r="D439" s="2"/>
      <c r="E439" s="2"/>
      <c r="F439" s="2"/>
      <c r="G439" s="2"/>
      <c r="H439" s="2"/>
      <c r="I439" s="2"/>
      <c r="J439" s="2"/>
      <c r="K439" s="2"/>
    </row>
    <row r="440" ht="15.75" customHeight="1">
      <c r="A440" s="2"/>
      <c r="B440" s="2"/>
      <c r="C440" s="2"/>
      <c r="D440" s="2"/>
      <c r="E440" s="2"/>
      <c r="F440" s="2"/>
      <c r="G440" s="2"/>
      <c r="H440" s="2"/>
      <c r="I440" s="2"/>
      <c r="J440" s="2"/>
      <c r="K440" s="2"/>
    </row>
    <row r="441" ht="15.75" customHeight="1">
      <c r="A441" s="2"/>
      <c r="B441" s="2"/>
      <c r="C441" s="2"/>
      <c r="D441" s="2"/>
      <c r="E441" s="2"/>
      <c r="F441" s="2"/>
      <c r="G441" s="2"/>
      <c r="H441" s="2"/>
      <c r="I441" s="2"/>
      <c r="J441" s="2"/>
      <c r="K441" s="2"/>
    </row>
    <row r="442" ht="15.75" customHeight="1">
      <c r="A442" s="2"/>
      <c r="B442" s="2"/>
      <c r="C442" s="2"/>
      <c r="D442" s="2"/>
      <c r="E442" s="2"/>
      <c r="F442" s="2"/>
      <c r="G442" s="2"/>
      <c r="H442" s="2"/>
      <c r="I442" s="2"/>
      <c r="J442" s="2"/>
      <c r="K442" s="2"/>
    </row>
    <row r="443" ht="15.75" customHeight="1">
      <c r="A443" s="2"/>
      <c r="B443" s="2"/>
      <c r="C443" s="2"/>
      <c r="D443" s="2"/>
      <c r="E443" s="2"/>
      <c r="F443" s="2"/>
      <c r="G443" s="2"/>
      <c r="H443" s="2"/>
      <c r="I443" s="2"/>
      <c r="J443" s="2"/>
      <c r="K443" s="2"/>
    </row>
    <row r="444" ht="15.75" customHeight="1">
      <c r="A444" s="2"/>
      <c r="B444" s="2"/>
      <c r="C444" s="2"/>
      <c r="D444" s="2"/>
      <c r="E444" s="2"/>
      <c r="F444" s="2"/>
      <c r="G444" s="2"/>
      <c r="H444" s="2"/>
      <c r="I444" s="2"/>
      <c r="J444" s="2"/>
      <c r="K444" s="2"/>
    </row>
    <row r="445" ht="15.75" customHeight="1">
      <c r="A445" s="2"/>
      <c r="B445" s="2"/>
      <c r="C445" s="2"/>
      <c r="D445" s="2"/>
      <c r="E445" s="2"/>
      <c r="F445" s="2"/>
      <c r="G445" s="2"/>
      <c r="H445" s="2"/>
      <c r="I445" s="2"/>
      <c r="J445" s="2"/>
      <c r="K445" s="2"/>
    </row>
    <row r="446" ht="15.75" customHeight="1">
      <c r="A446" s="2"/>
      <c r="B446" s="2"/>
      <c r="C446" s="2"/>
      <c r="D446" s="2"/>
      <c r="E446" s="2"/>
      <c r="F446" s="2"/>
      <c r="G446" s="2"/>
      <c r="H446" s="2"/>
      <c r="I446" s="2"/>
      <c r="J446" s="2"/>
      <c r="K446" s="2"/>
    </row>
    <row r="447" ht="15.75" customHeight="1">
      <c r="A447" s="2"/>
      <c r="B447" s="2"/>
      <c r="C447" s="2"/>
      <c r="D447" s="2"/>
      <c r="E447" s="2"/>
      <c r="F447" s="2"/>
      <c r="G447" s="2"/>
      <c r="H447" s="2"/>
      <c r="I447" s="2"/>
      <c r="J447" s="2"/>
      <c r="K447" s="2"/>
    </row>
    <row r="448" ht="15.75" customHeight="1">
      <c r="A448" s="2"/>
      <c r="B448" s="2"/>
      <c r="C448" s="2"/>
      <c r="D448" s="2"/>
      <c r="E448" s="2"/>
      <c r="F448" s="2"/>
      <c r="G448" s="2"/>
      <c r="H448" s="2"/>
      <c r="I448" s="2"/>
      <c r="J448" s="2"/>
      <c r="K448" s="2"/>
    </row>
    <row r="449" ht="15.75" customHeight="1">
      <c r="A449" s="2"/>
      <c r="B449" s="2"/>
      <c r="C449" s="2"/>
      <c r="D449" s="2"/>
      <c r="E449" s="2"/>
      <c r="F449" s="2"/>
      <c r="G449" s="2"/>
      <c r="H449" s="2"/>
      <c r="I449" s="2"/>
      <c r="J449" s="2"/>
      <c r="K449" s="2"/>
    </row>
    <row r="450" ht="15.75" customHeight="1">
      <c r="A450" s="2"/>
      <c r="B450" s="2"/>
      <c r="C450" s="2"/>
      <c r="D450" s="2"/>
      <c r="E450" s="2"/>
      <c r="F450" s="2"/>
      <c r="G450" s="2"/>
      <c r="H450" s="2"/>
      <c r="I450" s="2"/>
      <c r="J450" s="2"/>
      <c r="K450" s="2"/>
    </row>
    <row r="451" ht="15.75" customHeight="1">
      <c r="A451" s="2"/>
      <c r="B451" s="2"/>
      <c r="C451" s="2"/>
      <c r="D451" s="2"/>
      <c r="E451" s="2"/>
      <c r="F451" s="2"/>
      <c r="G451" s="2"/>
      <c r="H451" s="2"/>
      <c r="I451" s="2"/>
      <c r="J451" s="2"/>
      <c r="K451" s="2"/>
    </row>
    <row r="452" ht="15.75" customHeight="1">
      <c r="A452" s="2"/>
      <c r="B452" s="2"/>
      <c r="C452" s="2"/>
      <c r="D452" s="2"/>
      <c r="E452" s="2"/>
      <c r="F452" s="2"/>
      <c r="G452" s="2"/>
      <c r="H452" s="2"/>
      <c r="I452" s="2"/>
      <c r="J452" s="2"/>
      <c r="K452" s="2"/>
    </row>
    <row r="453" ht="15.75" customHeight="1">
      <c r="A453" s="2"/>
      <c r="B453" s="2"/>
      <c r="C453" s="2"/>
      <c r="D453" s="2"/>
      <c r="E453" s="2"/>
      <c r="F453" s="2"/>
      <c r="G453" s="2"/>
      <c r="H453" s="2"/>
      <c r="I453" s="2"/>
      <c r="J453" s="2"/>
      <c r="K453" s="2"/>
    </row>
    <row r="454" ht="15.75" customHeight="1">
      <c r="A454" s="2"/>
      <c r="B454" s="2"/>
      <c r="C454" s="2"/>
      <c r="D454" s="2"/>
      <c r="E454" s="2"/>
      <c r="F454" s="2"/>
      <c r="G454" s="2"/>
      <c r="H454" s="2"/>
      <c r="I454" s="2"/>
      <c r="J454" s="2"/>
      <c r="K454" s="2"/>
    </row>
    <row r="455" ht="15.75" customHeight="1">
      <c r="A455" s="2"/>
      <c r="B455" s="2"/>
      <c r="C455" s="2"/>
      <c r="D455" s="2"/>
      <c r="E455" s="2"/>
      <c r="F455" s="2"/>
      <c r="G455" s="2"/>
      <c r="H455" s="2"/>
      <c r="I455" s="2"/>
      <c r="J455" s="2"/>
      <c r="K455" s="2"/>
    </row>
    <row r="456" ht="15.75" customHeight="1">
      <c r="A456" s="2"/>
      <c r="B456" s="2"/>
      <c r="C456" s="2"/>
      <c r="D456" s="2"/>
      <c r="E456" s="2"/>
      <c r="F456" s="2"/>
      <c r="G456" s="2"/>
      <c r="H456" s="2"/>
      <c r="I456" s="2"/>
      <c r="J456" s="2"/>
      <c r="K456" s="2"/>
    </row>
    <row r="457" ht="15.75" customHeight="1">
      <c r="A457" s="2"/>
      <c r="B457" s="2"/>
      <c r="C457" s="2"/>
      <c r="D457" s="2"/>
      <c r="E457" s="2"/>
      <c r="F457" s="2"/>
      <c r="G457" s="2"/>
      <c r="H457" s="2"/>
      <c r="I457" s="2"/>
      <c r="J457" s="2"/>
      <c r="K457" s="2"/>
    </row>
    <row r="458" ht="15.75" customHeight="1">
      <c r="A458" s="2"/>
      <c r="B458" s="2"/>
      <c r="C458" s="2"/>
      <c r="D458" s="2"/>
      <c r="E458" s="2"/>
      <c r="F458" s="2"/>
      <c r="G458" s="2"/>
      <c r="H458" s="2"/>
      <c r="I458" s="2"/>
      <c r="J458" s="2"/>
      <c r="K458" s="2"/>
    </row>
    <row r="459" ht="15.75" customHeight="1">
      <c r="A459" s="2"/>
      <c r="B459" s="2"/>
      <c r="C459" s="2"/>
      <c r="D459" s="2"/>
      <c r="E459" s="2"/>
      <c r="F459" s="2"/>
      <c r="G459" s="2"/>
      <c r="H459" s="2"/>
      <c r="I459" s="2"/>
      <c r="J459" s="2"/>
      <c r="K459" s="2"/>
    </row>
    <row r="460" ht="15.75" customHeight="1">
      <c r="A460" s="2"/>
      <c r="B460" s="2"/>
      <c r="C460" s="2"/>
      <c r="D460" s="2"/>
      <c r="E460" s="2"/>
      <c r="F460" s="2"/>
      <c r="G460" s="2"/>
      <c r="H460" s="2"/>
      <c r="I460" s="2"/>
      <c r="J460" s="2"/>
      <c r="K460" s="2"/>
    </row>
    <row r="461" ht="15.75" customHeight="1">
      <c r="A461" s="2"/>
      <c r="B461" s="2"/>
      <c r="C461" s="2"/>
      <c r="D461" s="2"/>
      <c r="E461" s="2"/>
      <c r="F461" s="2"/>
      <c r="G461" s="2"/>
      <c r="H461" s="2"/>
      <c r="I461" s="2"/>
      <c r="J461" s="2"/>
      <c r="K461" s="2"/>
    </row>
    <row r="462" ht="15.75" customHeight="1">
      <c r="A462" s="2"/>
      <c r="B462" s="2"/>
      <c r="C462" s="2"/>
      <c r="D462" s="2"/>
      <c r="E462" s="2"/>
      <c r="F462" s="2"/>
      <c r="G462" s="2"/>
      <c r="H462" s="2"/>
      <c r="I462" s="2"/>
      <c r="J462" s="2"/>
      <c r="K462" s="2"/>
    </row>
    <row r="463" ht="15.75" customHeight="1">
      <c r="A463" s="2"/>
      <c r="B463" s="2"/>
      <c r="C463" s="2"/>
      <c r="D463" s="2"/>
      <c r="E463" s="2"/>
      <c r="F463" s="2"/>
      <c r="G463" s="2"/>
      <c r="H463" s="2"/>
      <c r="I463" s="2"/>
      <c r="J463" s="2"/>
      <c r="K463" s="2"/>
    </row>
    <row r="464" ht="15.75" customHeight="1">
      <c r="A464" s="2"/>
      <c r="B464" s="2"/>
      <c r="C464" s="2"/>
      <c r="D464" s="2"/>
      <c r="E464" s="2"/>
      <c r="F464" s="2"/>
      <c r="G464" s="2"/>
      <c r="H464" s="2"/>
      <c r="I464" s="2"/>
      <c r="J464" s="2"/>
      <c r="K464" s="2"/>
    </row>
    <row r="465" ht="15.75" customHeight="1">
      <c r="A465" s="2"/>
      <c r="B465" s="2"/>
      <c r="C465" s="2"/>
      <c r="D465" s="2"/>
      <c r="E465" s="2"/>
      <c r="F465" s="2"/>
      <c r="G465" s="2"/>
      <c r="H465" s="2"/>
      <c r="I465" s="2"/>
      <c r="J465" s="2"/>
      <c r="K465" s="2"/>
    </row>
    <row r="466" ht="15.75" customHeight="1">
      <c r="A466" s="2"/>
      <c r="B466" s="2"/>
      <c r="C466" s="2"/>
      <c r="D466" s="2"/>
      <c r="E466" s="2"/>
      <c r="F466" s="2"/>
      <c r="G466" s="2"/>
      <c r="H466" s="2"/>
      <c r="I466" s="2"/>
      <c r="J466" s="2"/>
      <c r="K466" s="2"/>
    </row>
    <row r="467" ht="15.75" customHeight="1">
      <c r="A467" s="2"/>
      <c r="B467" s="2"/>
      <c r="C467" s="2"/>
      <c r="D467" s="2"/>
      <c r="E467" s="2"/>
      <c r="F467" s="2"/>
      <c r="G467" s="2"/>
      <c r="H467" s="2"/>
      <c r="I467" s="2"/>
      <c r="J467" s="2"/>
      <c r="K467" s="2"/>
    </row>
    <row r="468" ht="15.75" customHeight="1">
      <c r="A468" s="2"/>
      <c r="B468" s="2"/>
      <c r="C468" s="2"/>
      <c r="D468" s="2"/>
      <c r="E468" s="2"/>
      <c r="F468" s="2"/>
      <c r="G468" s="2"/>
      <c r="H468" s="2"/>
      <c r="I468" s="2"/>
      <c r="J468" s="2"/>
      <c r="K468" s="2"/>
    </row>
    <row r="469" ht="15.75" customHeight="1">
      <c r="A469" s="2"/>
      <c r="B469" s="2"/>
      <c r="C469" s="2"/>
      <c r="D469" s="2"/>
      <c r="E469" s="2"/>
      <c r="F469" s="2"/>
      <c r="G469" s="2"/>
      <c r="H469" s="2"/>
      <c r="I469" s="2"/>
      <c r="J469" s="2"/>
      <c r="K469" s="2"/>
    </row>
    <row r="470" ht="15.75" customHeight="1">
      <c r="A470" s="2"/>
      <c r="B470" s="2"/>
      <c r="C470" s="2"/>
      <c r="D470" s="2"/>
      <c r="E470" s="2"/>
      <c r="F470" s="2"/>
      <c r="G470" s="2"/>
      <c r="H470" s="2"/>
      <c r="I470" s="2"/>
      <c r="J470" s="2"/>
      <c r="K470" s="2"/>
    </row>
    <row r="471" ht="15.75" customHeight="1">
      <c r="A471" s="2"/>
      <c r="B471" s="2"/>
      <c r="C471" s="2"/>
      <c r="D471" s="2"/>
      <c r="E471" s="2"/>
      <c r="F471" s="2"/>
      <c r="G471" s="2"/>
      <c r="H471" s="2"/>
      <c r="I471" s="2"/>
      <c r="J471" s="2"/>
      <c r="K471" s="2"/>
    </row>
    <row r="472" ht="15.75" customHeight="1">
      <c r="A472" s="2"/>
      <c r="B472" s="2"/>
      <c r="C472" s="2"/>
      <c r="D472" s="2"/>
      <c r="E472" s="2"/>
      <c r="F472" s="2"/>
      <c r="G472" s="2"/>
      <c r="H472" s="2"/>
      <c r="I472" s="2"/>
      <c r="J472" s="2"/>
      <c r="K472" s="2"/>
    </row>
    <row r="473" ht="15.75" customHeight="1">
      <c r="A473" s="2"/>
      <c r="B473" s="2"/>
      <c r="C473" s="2"/>
      <c r="D473" s="2"/>
      <c r="E473" s="2"/>
      <c r="F473" s="2"/>
      <c r="G473" s="2"/>
      <c r="H473" s="2"/>
      <c r="I473" s="2"/>
      <c r="J473" s="2"/>
      <c r="K473" s="2"/>
    </row>
    <row r="474" ht="15.75" customHeight="1">
      <c r="A474" s="2"/>
      <c r="B474" s="2"/>
      <c r="C474" s="2"/>
      <c r="D474" s="2"/>
      <c r="E474" s="2"/>
      <c r="F474" s="2"/>
      <c r="G474" s="2"/>
      <c r="H474" s="2"/>
      <c r="I474" s="2"/>
      <c r="J474" s="2"/>
      <c r="K474" s="2"/>
    </row>
    <row r="475" ht="15.75" customHeight="1">
      <c r="A475" s="2"/>
      <c r="B475" s="2"/>
      <c r="C475" s="2"/>
      <c r="D475" s="2"/>
      <c r="E475" s="2"/>
      <c r="F475" s="2"/>
      <c r="G475" s="2"/>
      <c r="H475" s="2"/>
      <c r="I475" s="2"/>
      <c r="J475" s="2"/>
      <c r="K475" s="2"/>
    </row>
    <row r="476" ht="15.75" customHeight="1">
      <c r="A476" s="2"/>
      <c r="B476" s="2"/>
      <c r="C476" s="2"/>
      <c r="D476" s="2"/>
      <c r="E476" s="2"/>
      <c r="F476" s="2"/>
      <c r="G476" s="2"/>
      <c r="H476" s="2"/>
      <c r="I476" s="2"/>
      <c r="J476" s="2"/>
      <c r="K476" s="2"/>
    </row>
    <row r="477" ht="15.75" customHeight="1">
      <c r="A477" s="2"/>
      <c r="B477" s="2"/>
      <c r="C477" s="2"/>
      <c r="D477" s="2"/>
      <c r="E477" s="2"/>
      <c r="F477" s="2"/>
      <c r="G477" s="2"/>
      <c r="H477" s="2"/>
      <c r="I477" s="2"/>
      <c r="J477" s="2"/>
      <c r="K477" s="2"/>
    </row>
    <row r="478" ht="15.75" customHeight="1">
      <c r="A478" s="2"/>
      <c r="B478" s="2"/>
      <c r="C478" s="2"/>
      <c r="D478" s="2"/>
      <c r="E478" s="2"/>
      <c r="F478" s="2"/>
      <c r="G478" s="2"/>
      <c r="H478" s="2"/>
      <c r="I478" s="2"/>
      <c r="J478" s="2"/>
      <c r="K478" s="2"/>
    </row>
    <row r="479" ht="15.75" customHeight="1">
      <c r="A479" s="2"/>
      <c r="B479" s="2"/>
      <c r="C479" s="2"/>
      <c r="D479" s="2"/>
      <c r="E479" s="2"/>
      <c r="F479" s="2"/>
      <c r="G479" s="2"/>
      <c r="H479" s="2"/>
      <c r="I479" s="2"/>
      <c r="J479" s="2"/>
      <c r="K479" s="2"/>
    </row>
    <row r="480" ht="15.75" customHeight="1">
      <c r="A480" s="2"/>
      <c r="B480" s="2"/>
      <c r="C480" s="2"/>
      <c r="D480" s="2"/>
      <c r="E480" s="2"/>
      <c r="F480" s="2"/>
      <c r="G480" s="2"/>
      <c r="H480" s="2"/>
      <c r="I480" s="2"/>
      <c r="J480" s="2"/>
      <c r="K480" s="2"/>
    </row>
    <row r="481" ht="15.75" customHeight="1">
      <c r="A481" s="2"/>
      <c r="B481" s="2"/>
      <c r="C481" s="2"/>
      <c r="D481" s="2"/>
      <c r="E481" s="2"/>
      <c r="F481" s="2"/>
      <c r="G481" s="2"/>
      <c r="H481" s="2"/>
      <c r="I481" s="2"/>
      <c r="J481" s="2"/>
      <c r="K481" s="2"/>
    </row>
    <row r="482" ht="15.75" customHeight="1">
      <c r="A482" s="2"/>
      <c r="B482" s="2"/>
      <c r="C482" s="2"/>
      <c r="D482" s="2"/>
      <c r="E482" s="2"/>
      <c r="F482" s="2"/>
      <c r="G482" s="2"/>
      <c r="H482" s="2"/>
      <c r="I482" s="2"/>
      <c r="J482" s="2"/>
      <c r="K482" s="2"/>
    </row>
    <row r="483" ht="15.75" customHeight="1">
      <c r="A483" s="2"/>
      <c r="B483" s="2"/>
      <c r="C483" s="2"/>
      <c r="D483" s="2"/>
      <c r="E483" s="2"/>
      <c r="F483" s="2"/>
      <c r="G483" s="2"/>
      <c r="H483" s="2"/>
      <c r="I483" s="2"/>
      <c r="J483" s="2"/>
      <c r="K483" s="2"/>
    </row>
    <row r="484" ht="15.75" customHeight="1">
      <c r="A484" s="2"/>
      <c r="B484" s="2"/>
      <c r="C484" s="2"/>
      <c r="D484" s="2"/>
      <c r="E484" s="2"/>
      <c r="F484" s="2"/>
      <c r="G484" s="2"/>
      <c r="H484" s="2"/>
      <c r="I484" s="2"/>
      <c r="J484" s="2"/>
      <c r="K484" s="2"/>
    </row>
    <row r="485" ht="15.75" customHeight="1">
      <c r="A485" s="2"/>
      <c r="B485" s="2"/>
      <c r="C485" s="2"/>
      <c r="D485" s="2"/>
      <c r="E485" s="2"/>
      <c r="F485" s="2"/>
      <c r="G485" s="2"/>
      <c r="H485" s="2"/>
      <c r="I485" s="2"/>
      <c r="J485" s="2"/>
      <c r="K485" s="2"/>
    </row>
    <row r="486" ht="15.75" customHeight="1">
      <c r="A486" s="2"/>
      <c r="B486" s="2"/>
      <c r="C486" s="2"/>
      <c r="D486" s="2"/>
      <c r="E486" s="2"/>
      <c r="F486" s="2"/>
      <c r="G486" s="2"/>
      <c r="H486" s="2"/>
      <c r="I486" s="2"/>
      <c r="J486" s="2"/>
      <c r="K486" s="2"/>
    </row>
    <row r="487" ht="15.75" customHeight="1">
      <c r="A487" s="2"/>
      <c r="B487" s="2"/>
      <c r="C487" s="2"/>
      <c r="D487" s="2"/>
      <c r="E487" s="2"/>
      <c r="F487" s="2"/>
      <c r="G487" s="2"/>
      <c r="H487" s="2"/>
      <c r="I487" s="2"/>
      <c r="J487" s="2"/>
      <c r="K487" s="2"/>
    </row>
    <row r="488" ht="15.75" customHeight="1">
      <c r="A488" s="2"/>
      <c r="B488" s="2"/>
      <c r="C488" s="2"/>
      <c r="D488" s="2"/>
      <c r="E488" s="2"/>
      <c r="F488" s="2"/>
      <c r="G488" s="2"/>
      <c r="H488" s="2"/>
      <c r="I488" s="2"/>
      <c r="J488" s="2"/>
      <c r="K488" s="2"/>
    </row>
    <row r="489" ht="15.75" customHeight="1">
      <c r="A489" s="2"/>
      <c r="B489" s="2"/>
      <c r="C489" s="2"/>
      <c r="D489" s="2"/>
      <c r="E489" s="2"/>
      <c r="F489" s="2"/>
      <c r="G489" s="2"/>
      <c r="H489" s="2"/>
      <c r="I489" s="2"/>
      <c r="J489" s="2"/>
      <c r="K489" s="2"/>
    </row>
    <row r="490" ht="15.75" customHeight="1">
      <c r="A490" s="2"/>
      <c r="B490" s="2"/>
      <c r="C490" s="2"/>
      <c r="D490" s="2"/>
      <c r="E490" s="2"/>
      <c r="F490" s="2"/>
      <c r="G490" s="2"/>
      <c r="H490" s="2"/>
      <c r="I490" s="2"/>
      <c r="J490" s="2"/>
      <c r="K490" s="2"/>
    </row>
    <row r="491" ht="15.75" customHeight="1">
      <c r="A491" s="2"/>
      <c r="B491" s="2"/>
      <c r="C491" s="2"/>
      <c r="D491" s="2"/>
      <c r="E491" s="2"/>
      <c r="F491" s="2"/>
      <c r="G491" s="2"/>
      <c r="H491" s="2"/>
      <c r="I491" s="2"/>
      <c r="J491" s="2"/>
      <c r="K491" s="2"/>
    </row>
    <row r="492" ht="15.75" customHeight="1">
      <c r="A492" s="2"/>
      <c r="B492" s="2"/>
      <c r="C492" s="2"/>
      <c r="D492" s="2"/>
      <c r="E492" s="2"/>
      <c r="F492" s="2"/>
      <c r="G492" s="2"/>
      <c r="H492" s="2"/>
      <c r="I492" s="2"/>
      <c r="J492" s="2"/>
      <c r="K492" s="2"/>
    </row>
    <row r="493" ht="15.75" customHeight="1">
      <c r="A493" s="2"/>
      <c r="B493" s="2"/>
      <c r="C493" s="2"/>
      <c r="D493" s="2"/>
      <c r="E493" s="2"/>
      <c r="F493" s="2"/>
      <c r="G493" s="2"/>
      <c r="H493" s="2"/>
      <c r="I493" s="2"/>
      <c r="J493" s="2"/>
      <c r="K493" s="2"/>
    </row>
    <row r="494" ht="15.75" customHeight="1">
      <c r="A494" s="2"/>
      <c r="B494" s="2"/>
      <c r="C494" s="2"/>
      <c r="D494" s="2"/>
      <c r="E494" s="2"/>
      <c r="F494" s="2"/>
      <c r="G494" s="2"/>
      <c r="H494" s="2"/>
      <c r="I494" s="2"/>
      <c r="J494" s="2"/>
      <c r="K494" s="2"/>
    </row>
    <row r="495" ht="15.75" customHeight="1">
      <c r="A495" s="2"/>
      <c r="B495" s="2"/>
      <c r="C495" s="2"/>
      <c r="D495" s="2"/>
      <c r="E495" s="2"/>
      <c r="F495" s="2"/>
      <c r="G495" s="2"/>
      <c r="H495" s="2"/>
      <c r="I495" s="2"/>
      <c r="J495" s="2"/>
      <c r="K495" s="2"/>
    </row>
    <row r="496" ht="15.75" customHeight="1">
      <c r="A496" s="2"/>
      <c r="B496" s="2"/>
      <c r="C496" s="2"/>
      <c r="D496" s="2"/>
      <c r="E496" s="2"/>
      <c r="F496" s="2"/>
      <c r="G496" s="2"/>
      <c r="H496" s="2"/>
      <c r="I496" s="2"/>
      <c r="J496" s="2"/>
      <c r="K496" s="2"/>
    </row>
    <row r="497" ht="15.75" customHeight="1">
      <c r="A497" s="2"/>
      <c r="B497" s="2"/>
      <c r="C497" s="2"/>
      <c r="D497" s="2"/>
      <c r="E497" s="2"/>
      <c r="F497" s="2"/>
      <c r="G497" s="2"/>
      <c r="H497" s="2"/>
      <c r="I497" s="2"/>
      <c r="J497" s="2"/>
      <c r="K497" s="2"/>
    </row>
    <row r="498" ht="15.75" customHeight="1">
      <c r="A498" s="2"/>
      <c r="B498" s="2"/>
      <c r="C498" s="2"/>
      <c r="D498" s="2"/>
      <c r="E498" s="2"/>
      <c r="F498" s="2"/>
      <c r="G498" s="2"/>
      <c r="H498" s="2"/>
      <c r="I498" s="2"/>
      <c r="J498" s="2"/>
      <c r="K498" s="2"/>
    </row>
    <row r="499" ht="15.75" customHeight="1">
      <c r="A499" s="2"/>
      <c r="B499" s="2"/>
      <c r="C499" s="2"/>
      <c r="D499" s="2"/>
      <c r="E499" s="2"/>
      <c r="F499" s="2"/>
      <c r="G499" s="2"/>
      <c r="H499" s="2"/>
      <c r="I499" s="2"/>
      <c r="J499" s="2"/>
      <c r="K499" s="2"/>
    </row>
    <row r="500" ht="15.75" customHeight="1">
      <c r="A500" s="2"/>
      <c r="B500" s="2"/>
      <c r="C500" s="2"/>
      <c r="D500" s="2"/>
      <c r="E500" s="2"/>
      <c r="F500" s="2"/>
      <c r="G500" s="2"/>
      <c r="H500" s="2"/>
      <c r="I500" s="2"/>
      <c r="J500" s="2"/>
      <c r="K500" s="2"/>
    </row>
    <row r="501" ht="15.75" customHeight="1">
      <c r="A501" s="2"/>
      <c r="B501" s="2"/>
      <c r="C501" s="2"/>
      <c r="D501" s="2"/>
      <c r="E501" s="2"/>
      <c r="F501" s="2"/>
      <c r="G501" s="2"/>
      <c r="H501" s="2"/>
      <c r="I501" s="2"/>
      <c r="J501" s="2"/>
      <c r="K501" s="2"/>
    </row>
    <row r="502" ht="15.75" customHeight="1">
      <c r="A502" s="2"/>
      <c r="B502" s="2"/>
      <c r="C502" s="2"/>
      <c r="D502" s="2"/>
      <c r="E502" s="2"/>
      <c r="F502" s="2"/>
      <c r="G502" s="2"/>
      <c r="H502" s="2"/>
      <c r="I502" s="2"/>
      <c r="J502" s="2"/>
      <c r="K502" s="2"/>
    </row>
    <row r="503" ht="15.75" customHeight="1">
      <c r="A503" s="2"/>
      <c r="B503" s="2"/>
      <c r="C503" s="2"/>
      <c r="D503" s="2"/>
      <c r="E503" s="2"/>
      <c r="F503" s="2"/>
      <c r="G503" s="2"/>
      <c r="H503" s="2"/>
      <c r="I503" s="2"/>
      <c r="J503" s="2"/>
      <c r="K503" s="2"/>
    </row>
    <row r="504" ht="15.75" customHeight="1">
      <c r="A504" s="2"/>
      <c r="B504" s="2"/>
      <c r="C504" s="2"/>
      <c r="D504" s="2"/>
      <c r="E504" s="2"/>
      <c r="F504" s="2"/>
      <c r="G504" s="2"/>
      <c r="H504" s="2"/>
      <c r="I504" s="2"/>
      <c r="J504" s="2"/>
      <c r="K504" s="2"/>
    </row>
    <row r="505" ht="15.75" customHeight="1">
      <c r="A505" s="2"/>
      <c r="B505" s="2"/>
      <c r="C505" s="2"/>
      <c r="D505" s="2"/>
      <c r="E505" s="2"/>
      <c r="F505" s="2"/>
      <c r="G505" s="2"/>
      <c r="H505" s="2"/>
      <c r="I505" s="2"/>
      <c r="J505" s="2"/>
      <c r="K505" s="2"/>
    </row>
    <row r="506" ht="15.75" customHeight="1">
      <c r="A506" s="2"/>
      <c r="B506" s="2"/>
      <c r="C506" s="2"/>
      <c r="D506" s="2"/>
      <c r="E506" s="2"/>
      <c r="F506" s="2"/>
      <c r="G506" s="2"/>
      <c r="H506" s="2"/>
      <c r="I506" s="2"/>
      <c r="J506" s="2"/>
      <c r="K506" s="2"/>
    </row>
    <row r="507" ht="15.75" customHeight="1">
      <c r="A507" s="2"/>
      <c r="B507" s="2"/>
      <c r="C507" s="2"/>
      <c r="D507" s="2"/>
      <c r="E507" s="2"/>
      <c r="F507" s="2"/>
      <c r="G507" s="2"/>
      <c r="H507" s="2"/>
      <c r="I507" s="2"/>
      <c r="J507" s="2"/>
      <c r="K507" s="2"/>
    </row>
    <row r="508" ht="15.75" customHeight="1">
      <c r="A508" s="2"/>
      <c r="B508" s="2"/>
      <c r="C508" s="2"/>
      <c r="D508" s="2"/>
      <c r="E508" s="2"/>
      <c r="F508" s="2"/>
      <c r="G508" s="2"/>
      <c r="H508" s="2"/>
      <c r="I508" s="2"/>
      <c r="J508" s="2"/>
      <c r="K508" s="2"/>
    </row>
    <row r="509" ht="15.75" customHeight="1">
      <c r="A509" s="2"/>
      <c r="B509" s="2"/>
      <c r="C509" s="2"/>
      <c r="D509" s="2"/>
      <c r="E509" s="2"/>
      <c r="F509" s="2"/>
      <c r="G509" s="2"/>
      <c r="H509" s="2"/>
      <c r="I509" s="2"/>
      <c r="J509" s="2"/>
      <c r="K509" s="2"/>
    </row>
    <row r="510" ht="15.75" customHeight="1">
      <c r="A510" s="2"/>
      <c r="B510" s="2"/>
      <c r="C510" s="2"/>
      <c r="D510" s="2"/>
      <c r="E510" s="2"/>
      <c r="F510" s="2"/>
      <c r="G510" s="2"/>
      <c r="H510" s="2"/>
      <c r="I510" s="2"/>
      <c r="J510" s="2"/>
      <c r="K510" s="2"/>
    </row>
    <row r="511" ht="15.75" customHeight="1">
      <c r="A511" s="2"/>
      <c r="B511" s="2"/>
      <c r="C511" s="2"/>
      <c r="D511" s="2"/>
      <c r="E511" s="2"/>
      <c r="F511" s="2"/>
      <c r="G511" s="2"/>
      <c r="H511" s="2"/>
      <c r="I511" s="2"/>
      <c r="J511" s="2"/>
      <c r="K511" s="2"/>
    </row>
    <row r="512" ht="15.75" customHeight="1">
      <c r="A512" s="2"/>
      <c r="B512" s="2"/>
      <c r="C512" s="2"/>
      <c r="D512" s="2"/>
      <c r="E512" s="2"/>
      <c r="F512" s="2"/>
      <c r="G512" s="2"/>
      <c r="H512" s="2"/>
      <c r="I512" s="2"/>
      <c r="J512" s="2"/>
      <c r="K512" s="2"/>
    </row>
    <row r="513" ht="15.75" customHeight="1">
      <c r="A513" s="2"/>
      <c r="B513" s="2"/>
      <c r="C513" s="2"/>
      <c r="D513" s="2"/>
      <c r="E513" s="2"/>
      <c r="F513" s="2"/>
      <c r="G513" s="2"/>
      <c r="H513" s="2"/>
      <c r="I513" s="2"/>
      <c r="J513" s="2"/>
      <c r="K513" s="2"/>
    </row>
    <row r="514" ht="15.75" customHeight="1">
      <c r="A514" s="2"/>
      <c r="B514" s="2"/>
      <c r="C514" s="2"/>
      <c r="D514" s="2"/>
      <c r="E514" s="2"/>
      <c r="F514" s="2"/>
      <c r="G514" s="2"/>
      <c r="H514" s="2"/>
      <c r="I514" s="2"/>
      <c r="J514" s="2"/>
      <c r="K514" s="2"/>
    </row>
    <row r="515" ht="15.75" customHeight="1">
      <c r="A515" s="2"/>
      <c r="B515" s="2"/>
      <c r="C515" s="2"/>
      <c r="D515" s="2"/>
      <c r="E515" s="2"/>
      <c r="F515" s="2"/>
      <c r="G515" s="2"/>
      <c r="H515" s="2"/>
      <c r="I515" s="2"/>
      <c r="J515" s="2"/>
      <c r="K515" s="2"/>
    </row>
    <row r="516" ht="15.75" customHeight="1">
      <c r="A516" s="2"/>
      <c r="B516" s="2"/>
      <c r="C516" s="2"/>
      <c r="D516" s="2"/>
      <c r="E516" s="2"/>
      <c r="F516" s="2"/>
      <c r="G516" s="2"/>
      <c r="H516" s="2"/>
      <c r="I516" s="2"/>
      <c r="J516" s="2"/>
      <c r="K516" s="2"/>
    </row>
    <row r="517" ht="15.75" customHeight="1">
      <c r="A517" s="2"/>
      <c r="B517" s="2"/>
      <c r="C517" s="2"/>
      <c r="D517" s="2"/>
      <c r="E517" s="2"/>
      <c r="F517" s="2"/>
      <c r="G517" s="2"/>
      <c r="H517" s="2"/>
      <c r="I517" s="2"/>
      <c r="J517" s="2"/>
      <c r="K517" s="2"/>
    </row>
    <row r="518" ht="15.75" customHeight="1">
      <c r="A518" s="2"/>
      <c r="B518" s="2"/>
      <c r="C518" s="2"/>
      <c r="D518" s="2"/>
      <c r="E518" s="2"/>
      <c r="F518" s="2"/>
      <c r="G518" s="2"/>
      <c r="H518" s="2"/>
      <c r="I518" s="2"/>
      <c r="J518" s="2"/>
      <c r="K518" s="2"/>
    </row>
    <row r="519" ht="15.75" customHeight="1">
      <c r="A519" s="2"/>
      <c r="B519" s="2"/>
      <c r="C519" s="2"/>
      <c r="D519" s="2"/>
      <c r="E519" s="2"/>
      <c r="F519" s="2"/>
      <c r="G519" s="2"/>
      <c r="H519" s="2"/>
      <c r="I519" s="2"/>
      <c r="J519" s="2"/>
      <c r="K519" s="2"/>
    </row>
    <row r="520" ht="15.75" customHeight="1">
      <c r="A520" s="2"/>
      <c r="B520" s="2"/>
      <c r="C520" s="2"/>
      <c r="D520" s="2"/>
      <c r="E520" s="2"/>
      <c r="F520" s="2"/>
      <c r="G520" s="2"/>
      <c r="H520" s="2"/>
      <c r="I520" s="2"/>
      <c r="J520" s="2"/>
      <c r="K520" s="2"/>
    </row>
    <row r="521" ht="15.75" customHeight="1">
      <c r="A521" s="2"/>
      <c r="B521" s="2"/>
      <c r="C521" s="2"/>
      <c r="D521" s="2"/>
      <c r="E521" s="2"/>
      <c r="F521" s="2"/>
      <c r="G521" s="2"/>
      <c r="H521" s="2"/>
      <c r="I521" s="2"/>
      <c r="J521" s="2"/>
      <c r="K521" s="2"/>
    </row>
    <row r="522" ht="15.75" customHeight="1">
      <c r="A522" s="2"/>
      <c r="B522" s="2"/>
      <c r="C522" s="2"/>
      <c r="D522" s="2"/>
      <c r="E522" s="2"/>
      <c r="F522" s="2"/>
      <c r="G522" s="2"/>
      <c r="H522" s="2"/>
      <c r="I522" s="2"/>
      <c r="J522" s="2"/>
      <c r="K522" s="2"/>
    </row>
    <row r="523" ht="15.75" customHeight="1">
      <c r="A523" s="2"/>
      <c r="B523" s="2"/>
      <c r="C523" s="2"/>
      <c r="D523" s="2"/>
      <c r="E523" s="2"/>
      <c r="F523" s="2"/>
      <c r="G523" s="2"/>
      <c r="H523" s="2"/>
      <c r="I523" s="2"/>
      <c r="J523" s="2"/>
      <c r="K523" s="2"/>
    </row>
    <row r="524" ht="15.75" customHeight="1">
      <c r="A524" s="2"/>
      <c r="B524" s="2"/>
      <c r="C524" s="2"/>
      <c r="D524" s="2"/>
      <c r="E524" s="2"/>
      <c r="F524" s="2"/>
      <c r="G524" s="2"/>
      <c r="H524" s="2"/>
      <c r="I524" s="2"/>
      <c r="J524" s="2"/>
      <c r="K524" s="2"/>
    </row>
    <row r="525" ht="15.75" customHeight="1">
      <c r="A525" s="2"/>
      <c r="B525" s="2"/>
      <c r="C525" s="2"/>
      <c r="D525" s="2"/>
      <c r="E525" s="2"/>
      <c r="F525" s="2"/>
      <c r="G525" s="2"/>
      <c r="H525" s="2"/>
      <c r="I525" s="2"/>
      <c r="J525" s="2"/>
      <c r="K525" s="2"/>
    </row>
    <row r="526" ht="15.75" customHeight="1">
      <c r="A526" s="2"/>
      <c r="B526" s="2"/>
      <c r="C526" s="2"/>
      <c r="D526" s="2"/>
      <c r="E526" s="2"/>
      <c r="F526" s="2"/>
      <c r="G526" s="2"/>
      <c r="H526" s="2"/>
      <c r="I526" s="2"/>
      <c r="J526" s="2"/>
      <c r="K526" s="2"/>
    </row>
    <row r="527" ht="15.75" customHeight="1">
      <c r="A527" s="2"/>
      <c r="B527" s="2"/>
      <c r="C527" s="2"/>
      <c r="D527" s="2"/>
      <c r="E527" s="2"/>
      <c r="F527" s="2"/>
      <c r="G527" s="2"/>
      <c r="H527" s="2"/>
      <c r="I527" s="2"/>
      <c r="J527" s="2"/>
      <c r="K527" s="2"/>
    </row>
    <row r="528" ht="15.75" customHeight="1">
      <c r="A528" s="2"/>
      <c r="B528" s="2"/>
      <c r="C528" s="2"/>
      <c r="D528" s="2"/>
      <c r="E528" s="2"/>
      <c r="F528" s="2"/>
      <c r="G528" s="2"/>
      <c r="H528" s="2"/>
      <c r="I528" s="2"/>
      <c r="J528" s="2"/>
      <c r="K528" s="2"/>
    </row>
    <row r="529" ht="15.75" customHeight="1">
      <c r="A529" s="2"/>
      <c r="B529" s="2"/>
      <c r="C529" s="2"/>
      <c r="D529" s="2"/>
      <c r="E529" s="2"/>
      <c r="F529" s="2"/>
      <c r="G529" s="2"/>
      <c r="H529" s="2"/>
      <c r="I529" s="2"/>
      <c r="J529" s="2"/>
      <c r="K529" s="2"/>
    </row>
    <row r="530" ht="15.75" customHeight="1">
      <c r="A530" s="2"/>
      <c r="B530" s="2"/>
      <c r="C530" s="2"/>
      <c r="D530" s="2"/>
      <c r="E530" s="2"/>
      <c r="F530" s="2"/>
      <c r="G530" s="2"/>
      <c r="H530" s="2"/>
      <c r="I530" s="2"/>
      <c r="J530" s="2"/>
      <c r="K530" s="2"/>
    </row>
    <row r="531" ht="15.75" customHeight="1">
      <c r="A531" s="2"/>
      <c r="B531" s="2"/>
      <c r="C531" s="2"/>
      <c r="D531" s="2"/>
      <c r="E531" s="2"/>
      <c r="F531" s="2"/>
      <c r="G531" s="2"/>
      <c r="H531" s="2"/>
      <c r="I531" s="2"/>
      <c r="J531" s="2"/>
      <c r="K531" s="2"/>
    </row>
    <row r="532" ht="15.75" customHeight="1">
      <c r="A532" s="2"/>
      <c r="B532" s="2"/>
      <c r="C532" s="2"/>
      <c r="D532" s="2"/>
      <c r="E532" s="2"/>
      <c r="F532" s="2"/>
      <c r="G532" s="2"/>
      <c r="H532" s="2"/>
      <c r="I532" s="2"/>
      <c r="J532" s="2"/>
      <c r="K532" s="2"/>
    </row>
    <row r="533" ht="15.75" customHeight="1">
      <c r="A533" s="2"/>
      <c r="B533" s="2"/>
      <c r="C533" s="2"/>
      <c r="D533" s="2"/>
      <c r="E533" s="2"/>
      <c r="F533" s="2"/>
      <c r="G533" s="2"/>
      <c r="H533" s="2"/>
      <c r="I533" s="2"/>
      <c r="J533" s="2"/>
      <c r="K533" s="2"/>
    </row>
    <row r="534" ht="15.75" customHeight="1">
      <c r="A534" s="2"/>
      <c r="B534" s="2"/>
      <c r="C534" s="2"/>
      <c r="D534" s="2"/>
      <c r="E534" s="2"/>
      <c r="F534" s="2"/>
      <c r="G534" s="2"/>
      <c r="H534" s="2"/>
      <c r="I534" s="2"/>
      <c r="J534" s="2"/>
      <c r="K534" s="2"/>
    </row>
    <row r="535" ht="15.75" customHeight="1">
      <c r="A535" s="2"/>
      <c r="B535" s="2"/>
      <c r="C535" s="2"/>
      <c r="D535" s="2"/>
      <c r="E535" s="2"/>
      <c r="F535" s="2"/>
      <c r="G535" s="2"/>
      <c r="H535" s="2"/>
      <c r="I535" s="2"/>
      <c r="J535" s="2"/>
      <c r="K535" s="2"/>
    </row>
    <row r="536" ht="15.75" customHeight="1">
      <c r="A536" s="2"/>
      <c r="B536" s="2"/>
      <c r="C536" s="2"/>
      <c r="D536" s="2"/>
      <c r="E536" s="2"/>
      <c r="F536" s="2"/>
      <c r="G536" s="2"/>
      <c r="H536" s="2"/>
      <c r="I536" s="2"/>
      <c r="J536" s="2"/>
      <c r="K536" s="2"/>
    </row>
    <row r="537" ht="15.75" customHeight="1">
      <c r="A537" s="2"/>
      <c r="B537" s="2"/>
      <c r="C537" s="2"/>
      <c r="D537" s="2"/>
      <c r="E537" s="2"/>
      <c r="F537" s="2"/>
      <c r="G537" s="2"/>
      <c r="H537" s="2"/>
      <c r="I537" s="2"/>
      <c r="J537" s="2"/>
      <c r="K537" s="2"/>
    </row>
    <row r="538" ht="15.75" customHeight="1">
      <c r="A538" s="2"/>
      <c r="B538" s="2"/>
      <c r="C538" s="2"/>
      <c r="D538" s="2"/>
      <c r="E538" s="2"/>
      <c r="F538" s="2"/>
      <c r="G538" s="2"/>
      <c r="H538" s="2"/>
      <c r="I538" s="2"/>
      <c r="J538" s="2"/>
      <c r="K538" s="2"/>
    </row>
    <row r="539" ht="15.75" customHeight="1">
      <c r="A539" s="2"/>
      <c r="B539" s="2"/>
      <c r="C539" s="2"/>
      <c r="D539" s="2"/>
      <c r="E539" s="2"/>
      <c r="F539" s="2"/>
      <c r="G539" s="2"/>
      <c r="H539" s="2"/>
      <c r="I539" s="2"/>
      <c r="J539" s="2"/>
      <c r="K539" s="2"/>
    </row>
    <row r="540" ht="15.75" customHeight="1">
      <c r="A540" s="2"/>
      <c r="B540" s="2"/>
      <c r="C540" s="2"/>
      <c r="D540" s="2"/>
      <c r="E540" s="2"/>
      <c r="F540" s="2"/>
      <c r="G540" s="2"/>
      <c r="H540" s="2"/>
      <c r="I540" s="2"/>
      <c r="J540" s="2"/>
      <c r="K540" s="2"/>
    </row>
    <row r="541" ht="15.75" customHeight="1">
      <c r="A541" s="2"/>
      <c r="B541" s="2"/>
      <c r="C541" s="2"/>
      <c r="D541" s="2"/>
      <c r="E541" s="2"/>
      <c r="F541" s="2"/>
      <c r="G541" s="2"/>
      <c r="H541" s="2"/>
      <c r="I541" s="2"/>
      <c r="J541" s="2"/>
      <c r="K541" s="2"/>
    </row>
    <row r="542" ht="15.75" customHeight="1">
      <c r="A542" s="2"/>
      <c r="B542" s="2"/>
      <c r="C542" s="2"/>
      <c r="D542" s="2"/>
      <c r="E542" s="2"/>
      <c r="F542" s="2"/>
      <c r="G542" s="2"/>
      <c r="H542" s="2"/>
      <c r="I542" s="2"/>
      <c r="J542" s="2"/>
      <c r="K542" s="2"/>
    </row>
    <row r="543" ht="15.75" customHeight="1">
      <c r="A543" s="2"/>
      <c r="B543" s="2"/>
      <c r="C543" s="2"/>
      <c r="D543" s="2"/>
      <c r="E543" s="2"/>
      <c r="F543" s="2"/>
      <c r="G543" s="2"/>
      <c r="H543" s="2"/>
      <c r="I543" s="2"/>
      <c r="J543" s="2"/>
      <c r="K543" s="2"/>
    </row>
    <row r="544" ht="15.75" customHeight="1">
      <c r="A544" s="2"/>
      <c r="B544" s="2"/>
      <c r="C544" s="2"/>
      <c r="D544" s="2"/>
      <c r="E544" s="2"/>
      <c r="F544" s="2"/>
      <c r="G544" s="2"/>
      <c r="H544" s="2"/>
      <c r="I544" s="2"/>
      <c r="J544" s="2"/>
      <c r="K544" s="2"/>
    </row>
    <row r="545" ht="15.75" customHeight="1">
      <c r="A545" s="2"/>
      <c r="B545" s="2"/>
      <c r="C545" s="2"/>
      <c r="D545" s="2"/>
      <c r="E545" s="2"/>
      <c r="F545" s="2"/>
      <c r="G545" s="2"/>
      <c r="H545" s="2"/>
      <c r="I545" s="2"/>
      <c r="J545" s="2"/>
      <c r="K545" s="2"/>
    </row>
    <row r="546" ht="15.75" customHeight="1">
      <c r="A546" s="2"/>
      <c r="B546" s="2"/>
      <c r="C546" s="2"/>
      <c r="D546" s="2"/>
      <c r="E546" s="2"/>
      <c r="F546" s="2"/>
      <c r="G546" s="2"/>
      <c r="H546" s="2"/>
      <c r="I546" s="2"/>
      <c r="J546" s="2"/>
      <c r="K546" s="2"/>
    </row>
    <row r="547" ht="15.75" customHeight="1">
      <c r="A547" s="2"/>
      <c r="B547" s="2"/>
      <c r="C547" s="2"/>
      <c r="D547" s="2"/>
      <c r="E547" s="2"/>
      <c r="F547" s="2"/>
      <c r="G547" s="2"/>
      <c r="H547" s="2"/>
      <c r="I547" s="2"/>
      <c r="J547" s="2"/>
      <c r="K547" s="2"/>
    </row>
    <row r="548" ht="15.75" customHeight="1">
      <c r="A548" s="2"/>
      <c r="B548" s="2"/>
      <c r="C548" s="2"/>
      <c r="D548" s="2"/>
      <c r="E548" s="2"/>
      <c r="F548" s="2"/>
      <c r="G548" s="2"/>
      <c r="H548" s="2"/>
      <c r="I548" s="2"/>
      <c r="J548" s="2"/>
      <c r="K548" s="2"/>
    </row>
    <row r="549" ht="15.75" customHeight="1">
      <c r="A549" s="2"/>
      <c r="B549" s="2"/>
      <c r="C549" s="2"/>
      <c r="D549" s="2"/>
      <c r="E549" s="2"/>
      <c r="F549" s="2"/>
      <c r="G549" s="2"/>
      <c r="H549" s="2"/>
      <c r="I549" s="2"/>
      <c r="J549" s="2"/>
      <c r="K549" s="2"/>
    </row>
    <row r="550" ht="15.75" customHeight="1">
      <c r="A550" s="2"/>
      <c r="B550" s="2"/>
      <c r="C550" s="2"/>
      <c r="D550" s="2"/>
      <c r="E550" s="2"/>
      <c r="F550" s="2"/>
      <c r="G550" s="2"/>
      <c r="H550" s="2"/>
      <c r="I550" s="2"/>
      <c r="J550" s="2"/>
      <c r="K550" s="2"/>
    </row>
    <row r="551" ht="15.75" customHeight="1">
      <c r="A551" s="2"/>
      <c r="B551" s="2"/>
      <c r="C551" s="2"/>
      <c r="D551" s="2"/>
      <c r="E551" s="2"/>
      <c r="F551" s="2"/>
      <c r="G551" s="2"/>
      <c r="H551" s="2"/>
      <c r="I551" s="2"/>
      <c r="J551" s="2"/>
      <c r="K551" s="2"/>
    </row>
    <row r="552" ht="15.75" customHeight="1">
      <c r="A552" s="2"/>
      <c r="B552" s="2"/>
      <c r="C552" s="2"/>
      <c r="D552" s="2"/>
      <c r="E552" s="2"/>
      <c r="F552" s="2"/>
      <c r="G552" s="2"/>
      <c r="H552" s="2"/>
      <c r="I552" s="2"/>
      <c r="J552" s="2"/>
      <c r="K552" s="2"/>
    </row>
    <row r="553" ht="15.75" customHeight="1">
      <c r="A553" s="2"/>
      <c r="B553" s="2"/>
      <c r="C553" s="2"/>
      <c r="D553" s="2"/>
      <c r="E553" s="2"/>
      <c r="F553" s="2"/>
      <c r="G553" s="2"/>
      <c r="H553" s="2"/>
      <c r="I553" s="2"/>
      <c r="J553" s="2"/>
      <c r="K553" s="2"/>
    </row>
    <row r="554" ht="15.75" customHeight="1">
      <c r="A554" s="2"/>
      <c r="B554" s="2"/>
      <c r="C554" s="2"/>
      <c r="D554" s="2"/>
      <c r="E554" s="2"/>
      <c r="F554" s="2"/>
      <c r="G554" s="2"/>
      <c r="H554" s="2"/>
      <c r="I554" s="2"/>
      <c r="J554" s="2"/>
      <c r="K554" s="2"/>
    </row>
    <row r="555" ht="15.75" customHeight="1">
      <c r="A555" s="2"/>
      <c r="B555" s="2"/>
      <c r="C555" s="2"/>
      <c r="D555" s="2"/>
      <c r="E555" s="2"/>
      <c r="F555" s="2"/>
      <c r="G555" s="2"/>
      <c r="H555" s="2"/>
      <c r="I555" s="2"/>
      <c r="J555" s="2"/>
      <c r="K555" s="2"/>
    </row>
    <row r="556" ht="15.75" customHeight="1">
      <c r="A556" s="2"/>
      <c r="B556" s="2"/>
      <c r="C556" s="2"/>
      <c r="D556" s="2"/>
      <c r="E556" s="2"/>
      <c r="F556" s="2"/>
      <c r="G556" s="2"/>
      <c r="H556" s="2"/>
      <c r="I556" s="2"/>
      <c r="J556" s="2"/>
      <c r="K556" s="2"/>
    </row>
    <row r="557" ht="15.75" customHeight="1">
      <c r="A557" s="2"/>
      <c r="B557" s="2"/>
      <c r="C557" s="2"/>
      <c r="D557" s="2"/>
      <c r="E557" s="2"/>
      <c r="F557" s="2"/>
      <c r="G557" s="2"/>
      <c r="H557" s="2"/>
      <c r="I557" s="2"/>
      <c r="J557" s="2"/>
      <c r="K557" s="2"/>
    </row>
    <row r="558" ht="15.75" customHeight="1">
      <c r="A558" s="2"/>
      <c r="B558" s="2"/>
      <c r="C558" s="2"/>
      <c r="D558" s="2"/>
      <c r="E558" s="2"/>
      <c r="F558" s="2"/>
      <c r="G558" s="2"/>
      <c r="H558" s="2"/>
      <c r="I558" s="2"/>
      <c r="J558" s="2"/>
      <c r="K558" s="2"/>
    </row>
    <row r="559" ht="15.75" customHeight="1">
      <c r="A559" s="2"/>
      <c r="B559" s="2"/>
      <c r="C559" s="2"/>
      <c r="D559" s="2"/>
      <c r="E559" s="2"/>
      <c r="F559" s="2"/>
      <c r="G559" s="2"/>
      <c r="H559" s="2"/>
      <c r="I559" s="2"/>
      <c r="J559" s="2"/>
      <c r="K559" s="2"/>
    </row>
    <row r="560" ht="15.75" customHeight="1">
      <c r="A560" s="2"/>
      <c r="B560" s="2"/>
      <c r="C560" s="2"/>
      <c r="D560" s="2"/>
      <c r="E560" s="2"/>
      <c r="F560" s="2"/>
      <c r="G560" s="2"/>
      <c r="H560" s="2"/>
      <c r="I560" s="2"/>
      <c r="J560" s="2"/>
      <c r="K560" s="2"/>
    </row>
    <row r="561" ht="15.75" customHeight="1">
      <c r="A561" s="2"/>
      <c r="B561" s="2"/>
      <c r="C561" s="2"/>
      <c r="D561" s="2"/>
      <c r="E561" s="2"/>
      <c r="F561" s="2"/>
      <c r="G561" s="2"/>
      <c r="H561" s="2"/>
      <c r="I561" s="2"/>
      <c r="J561" s="2"/>
      <c r="K561" s="2"/>
    </row>
    <row r="562" ht="15.75" customHeight="1">
      <c r="A562" s="2"/>
      <c r="B562" s="2"/>
      <c r="C562" s="2"/>
      <c r="D562" s="2"/>
      <c r="E562" s="2"/>
      <c r="F562" s="2"/>
      <c r="G562" s="2"/>
      <c r="H562" s="2"/>
      <c r="I562" s="2"/>
      <c r="J562" s="2"/>
      <c r="K562" s="2"/>
    </row>
    <row r="563" ht="15.75" customHeight="1">
      <c r="A563" s="2"/>
      <c r="B563" s="2"/>
      <c r="C563" s="2"/>
      <c r="D563" s="2"/>
      <c r="E563" s="2"/>
      <c r="F563" s="2"/>
      <c r="G563" s="2"/>
      <c r="H563" s="2"/>
      <c r="I563" s="2"/>
      <c r="J563" s="2"/>
      <c r="K563" s="2"/>
    </row>
    <row r="564" ht="15.75" customHeight="1">
      <c r="A564" s="2"/>
      <c r="B564" s="2"/>
      <c r="C564" s="2"/>
      <c r="D564" s="2"/>
      <c r="E564" s="2"/>
      <c r="F564" s="2"/>
      <c r="G564" s="2"/>
      <c r="H564" s="2"/>
      <c r="I564" s="2"/>
      <c r="J564" s="2"/>
      <c r="K564" s="2"/>
    </row>
    <row r="565" ht="15.75" customHeight="1">
      <c r="A565" s="2"/>
      <c r="B565" s="2"/>
      <c r="C565" s="2"/>
      <c r="D565" s="2"/>
      <c r="E565" s="2"/>
      <c r="F565" s="2"/>
      <c r="G565" s="2"/>
      <c r="H565" s="2"/>
      <c r="I565" s="2"/>
      <c r="J565" s="2"/>
      <c r="K565" s="2"/>
    </row>
    <row r="566" ht="15.75" customHeight="1">
      <c r="A566" s="2"/>
      <c r="B566" s="2"/>
      <c r="C566" s="2"/>
      <c r="D566" s="2"/>
      <c r="E566" s="2"/>
      <c r="F566" s="2"/>
      <c r="G566" s="2"/>
      <c r="H566" s="2"/>
      <c r="I566" s="2"/>
      <c r="J566" s="2"/>
      <c r="K566" s="2"/>
    </row>
    <row r="567" ht="15.75" customHeight="1">
      <c r="A567" s="2"/>
      <c r="B567" s="2"/>
      <c r="C567" s="2"/>
      <c r="D567" s="2"/>
      <c r="E567" s="2"/>
      <c r="F567" s="2"/>
      <c r="G567" s="2"/>
      <c r="H567" s="2"/>
      <c r="I567" s="2"/>
      <c r="J567" s="2"/>
      <c r="K567" s="2"/>
    </row>
    <row r="568" ht="15.75" customHeight="1">
      <c r="A568" s="2"/>
      <c r="B568" s="2"/>
      <c r="C568" s="2"/>
      <c r="D568" s="2"/>
      <c r="E568" s="2"/>
      <c r="F568" s="2"/>
      <c r="G568" s="2"/>
      <c r="H568" s="2"/>
      <c r="I568" s="2"/>
      <c r="J568" s="2"/>
      <c r="K568" s="2"/>
    </row>
    <row r="569" ht="15.75" customHeight="1">
      <c r="A569" s="2"/>
      <c r="B569" s="2"/>
      <c r="C569" s="2"/>
      <c r="D569" s="2"/>
      <c r="E569" s="2"/>
      <c r="F569" s="2"/>
      <c r="G569" s="2"/>
      <c r="H569" s="2"/>
      <c r="I569" s="2"/>
      <c r="J569" s="2"/>
      <c r="K569" s="2"/>
    </row>
    <row r="570" ht="15.75" customHeight="1">
      <c r="A570" s="2"/>
      <c r="B570" s="2"/>
      <c r="C570" s="2"/>
      <c r="D570" s="2"/>
      <c r="E570" s="2"/>
      <c r="F570" s="2"/>
      <c r="G570" s="2"/>
      <c r="H570" s="2"/>
      <c r="I570" s="2"/>
      <c r="J570" s="2"/>
      <c r="K570" s="2"/>
    </row>
    <row r="571" ht="15.75" customHeight="1">
      <c r="A571" s="2"/>
      <c r="B571" s="2"/>
      <c r="C571" s="2"/>
      <c r="D571" s="2"/>
      <c r="E571" s="2"/>
      <c r="F571" s="2"/>
      <c r="G571" s="2"/>
      <c r="H571" s="2"/>
      <c r="I571" s="2"/>
      <c r="J571" s="2"/>
      <c r="K571" s="2"/>
    </row>
    <row r="572" ht="15.75" customHeight="1">
      <c r="A572" s="2"/>
      <c r="B572" s="2"/>
      <c r="C572" s="2"/>
      <c r="D572" s="2"/>
      <c r="E572" s="2"/>
      <c r="F572" s="2"/>
      <c r="G572" s="2"/>
      <c r="H572" s="2"/>
      <c r="I572" s="2"/>
      <c r="J572" s="2"/>
      <c r="K572" s="2"/>
    </row>
    <row r="573" ht="15.75" customHeight="1">
      <c r="A573" s="2"/>
      <c r="B573" s="2"/>
      <c r="C573" s="2"/>
      <c r="D573" s="2"/>
      <c r="E573" s="2"/>
      <c r="F573" s="2"/>
      <c r="G573" s="2"/>
      <c r="H573" s="2"/>
      <c r="I573" s="2"/>
      <c r="J573" s="2"/>
      <c r="K573" s="2"/>
    </row>
    <row r="574" ht="15.75" customHeight="1">
      <c r="A574" s="2"/>
      <c r="B574" s="2"/>
      <c r="C574" s="2"/>
      <c r="D574" s="2"/>
      <c r="E574" s="2"/>
      <c r="F574" s="2"/>
      <c r="G574" s="2"/>
      <c r="H574" s="2"/>
      <c r="I574" s="2"/>
      <c r="J574" s="2"/>
      <c r="K574" s="2"/>
    </row>
    <row r="575" ht="15.75" customHeight="1">
      <c r="A575" s="2"/>
      <c r="B575" s="2"/>
      <c r="C575" s="2"/>
      <c r="D575" s="2"/>
      <c r="E575" s="2"/>
      <c r="F575" s="2"/>
      <c r="G575" s="2"/>
      <c r="H575" s="2"/>
      <c r="I575" s="2"/>
      <c r="J575" s="2"/>
      <c r="K575" s="2"/>
    </row>
    <row r="576" ht="15.75" customHeight="1">
      <c r="A576" s="2"/>
      <c r="B576" s="2"/>
      <c r="C576" s="2"/>
      <c r="D576" s="2"/>
      <c r="E576" s="2"/>
      <c r="F576" s="2"/>
      <c r="G576" s="2"/>
      <c r="H576" s="2"/>
      <c r="I576" s="2"/>
      <c r="J576" s="2"/>
      <c r="K576" s="2"/>
    </row>
    <row r="577" ht="15.75" customHeight="1">
      <c r="A577" s="2"/>
      <c r="B577" s="2"/>
      <c r="C577" s="2"/>
      <c r="D577" s="2"/>
      <c r="E577" s="2"/>
      <c r="F577" s="2"/>
      <c r="G577" s="2"/>
      <c r="H577" s="2"/>
      <c r="I577" s="2"/>
      <c r="J577" s="2"/>
      <c r="K577" s="2"/>
    </row>
    <row r="578" ht="15.75" customHeight="1">
      <c r="A578" s="2"/>
      <c r="B578" s="2"/>
      <c r="C578" s="2"/>
      <c r="D578" s="2"/>
      <c r="E578" s="2"/>
      <c r="F578" s="2"/>
      <c r="G578" s="2"/>
      <c r="H578" s="2"/>
      <c r="I578" s="2"/>
      <c r="J578" s="2"/>
      <c r="K578" s="2"/>
    </row>
    <row r="579" ht="15.75" customHeight="1">
      <c r="A579" s="2"/>
      <c r="B579" s="2"/>
      <c r="C579" s="2"/>
      <c r="D579" s="2"/>
      <c r="E579" s="2"/>
      <c r="F579" s="2"/>
      <c r="G579" s="2"/>
      <c r="H579" s="2"/>
      <c r="I579" s="2"/>
      <c r="J579" s="2"/>
      <c r="K579" s="2"/>
    </row>
    <row r="580" ht="15.75" customHeight="1">
      <c r="A580" s="2"/>
      <c r="B580" s="2"/>
      <c r="C580" s="2"/>
      <c r="D580" s="2"/>
      <c r="E580" s="2"/>
      <c r="F580" s="2"/>
      <c r="G580" s="2"/>
      <c r="H580" s="2"/>
      <c r="I580" s="2"/>
      <c r="J580" s="2"/>
      <c r="K580" s="2"/>
    </row>
    <row r="581" ht="15.75" customHeight="1">
      <c r="A581" s="2"/>
      <c r="B581" s="2"/>
      <c r="C581" s="2"/>
      <c r="D581" s="2"/>
      <c r="E581" s="2"/>
      <c r="F581" s="2"/>
      <c r="G581" s="2"/>
      <c r="H581" s="2"/>
      <c r="I581" s="2"/>
      <c r="J581" s="2"/>
      <c r="K581" s="2"/>
    </row>
    <row r="582" ht="15.75" customHeight="1">
      <c r="A582" s="2"/>
      <c r="B582" s="2"/>
      <c r="C582" s="2"/>
      <c r="D582" s="2"/>
      <c r="E582" s="2"/>
      <c r="F582" s="2"/>
      <c r="G582" s="2"/>
      <c r="H582" s="2"/>
      <c r="I582" s="2"/>
      <c r="J582" s="2"/>
      <c r="K582" s="2"/>
    </row>
    <row r="583" ht="15.75" customHeight="1">
      <c r="A583" s="2"/>
      <c r="B583" s="2"/>
      <c r="C583" s="2"/>
      <c r="D583" s="2"/>
      <c r="E583" s="2"/>
      <c r="F583" s="2"/>
      <c r="G583" s="2"/>
      <c r="H583" s="2"/>
      <c r="I583" s="2"/>
      <c r="J583" s="2"/>
      <c r="K583" s="2"/>
    </row>
    <row r="584" ht="15.75" customHeight="1">
      <c r="A584" s="2"/>
      <c r="B584" s="2"/>
      <c r="C584" s="2"/>
      <c r="D584" s="2"/>
      <c r="E584" s="2"/>
      <c r="F584" s="2"/>
      <c r="G584" s="2"/>
      <c r="H584" s="2"/>
      <c r="I584" s="2"/>
      <c r="J584" s="2"/>
      <c r="K584" s="2"/>
    </row>
    <row r="585" ht="15.75" customHeight="1">
      <c r="A585" s="2"/>
      <c r="B585" s="2"/>
      <c r="C585" s="2"/>
      <c r="D585" s="2"/>
      <c r="E585" s="2"/>
      <c r="F585" s="2"/>
      <c r="G585" s="2"/>
      <c r="H585" s="2"/>
      <c r="I585" s="2"/>
      <c r="J585" s="2"/>
      <c r="K585" s="2"/>
    </row>
    <row r="586" ht="15.75" customHeight="1">
      <c r="A586" s="2"/>
      <c r="B586" s="2"/>
      <c r="C586" s="2"/>
      <c r="D586" s="2"/>
      <c r="E586" s="2"/>
      <c r="F586" s="2"/>
      <c r="G586" s="2"/>
      <c r="H586" s="2"/>
      <c r="I586" s="2"/>
      <c r="J586" s="2"/>
      <c r="K586" s="2"/>
    </row>
    <row r="587" ht="15.75" customHeight="1">
      <c r="A587" s="2"/>
      <c r="B587" s="2"/>
      <c r="C587" s="2"/>
      <c r="D587" s="2"/>
      <c r="E587" s="2"/>
      <c r="F587" s="2"/>
      <c r="G587" s="2"/>
      <c r="H587" s="2"/>
      <c r="I587" s="2"/>
      <c r="J587" s="2"/>
      <c r="K587" s="2"/>
    </row>
    <row r="588" ht="15.75" customHeight="1">
      <c r="A588" s="2"/>
      <c r="B588" s="2"/>
      <c r="C588" s="2"/>
      <c r="D588" s="2"/>
      <c r="E588" s="2"/>
      <c r="F588" s="2"/>
      <c r="G588" s="2"/>
      <c r="H588" s="2"/>
      <c r="I588" s="2"/>
      <c r="J588" s="2"/>
      <c r="K588" s="2"/>
    </row>
    <row r="589" ht="15.75" customHeight="1">
      <c r="A589" s="2"/>
      <c r="B589" s="2"/>
      <c r="C589" s="2"/>
      <c r="D589" s="2"/>
      <c r="E589" s="2"/>
      <c r="F589" s="2"/>
      <c r="G589" s="2"/>
      <c r="H589" s="2"/>
      <c r="I589" s="2"/>
      <c r="J589" s="2"/>
      <c r="K589" s="2"/>
    </row>
    <row r="590" ht="15.75" customHeight="1">
      <c r="A590" s="2"/>
      <c r="B590" s="2"/>
      <c r="C590" s="2"/>
      <c r="D590" s="2"/>
      <c r="E590" s="2"/>
      <c r="F590" s="2"/>
      <c r="G590" s="2"/>
      <c r="H590" s="2"/>
      <c r="I590" s="2"/>
      <c r="J590" s="2"/>
      <c r="K590" s="2"/>
    </row>
    <row r="591" ht="15.75" customHeight="1">
      <c r="A591" s="2"/>
      <c r="B591" s="2"/>
      <c r="C591" s="2"/>
      <c r="D591" s="2"/>
      <c r="E591" s="2"/>
      <c r="F591" s="2"/>
      <c r="G591" s="2"/>
      <c r="H591" s="2"/>
      <c r="I591" s="2"/>
      <c r="J591" s="2"/>
      <c r="K591" s="2"/>
    </row>
    <row r="592" ht="15.75" customHeight="1">
      <c r="A592" s="2"/>
      <c r="B592" s="2"/>
      <c r="C592" s="2"/>
      <c r="D592" s="2"/>
      <c r="E592" s="2"/>
      <c r="F592" s="2"/>
      <c r="G592" s="2"/>
      <c r="H592" s="2"/>
      <c r="I592" s="2"/>
      <c r="J592" s="2"/>
      <c r="K592" s="2"/>
    </row>
    <row r="593" ht="15.75" customHeight="1">
      <c r="A593" s="2"/>
      <c r="B593" s="2"/>
      <c r="C593" s="2"/>
      <c r="D593" s="2"/>
      <c r="E593" s="2"/>
      <c r="F593" s="2"/>
      <c r="G593" s="2"/>
      <c r="H593" s="2"/>
      <c r="I593" s="2"/>
      <c r="J593" s="2"/>
      <c r="K593" s="2"/>
    </row>
    <row r="594" ht="15.75" customHeight="1">
      <c r="A594" s="2"/>
      <c r="B594" s="2"/>
      <c r="C594" s="2"/>
      <c r="D594" s="2"/>
      <c r="E594" s="2"/>
      <c r="F594" s="2"/>
      <c r="G594" s="2"/>
      <c r="H594" s="2"/>
      <c r="I594" s="2"/>
      <c r="J594" s="2"/>
      <c r="K594" s="2"/>
    </row>
    <row r="595" ht="15.75" customHeight="1">
      <c r="A595" s="2"/>
      <c r="B595" s="2"/>
      <c r="C595" s="2"/>
      <c r="D595" s="2"/>
      <c r="E595" s="2"/>
      <c r="F595" s="2"/>
      <c r="G595" s="2"/>
      <c r="H595" s="2"/>
      <c r="I595" s="2"/>
      <c r="J595" s="2"/>
      <c r="K595" s="2"/>
    </row>
    <row r="596" ht="15.75" customHeight="1">
      <c r="A596" s="2"/>
      <c r="B596" s="2"/>
      <c r="C596" s="2"/>
      <c r="D596" s="2"/>
      <c r="E596" s="2"/>
      <c r="F596" s="2"/>
      <c r="G596" s="2"/>
      <c r="H596" s="2"/>
      <c r="I596" s="2"/>
      <c r="J596" s="2"/>
      <c r="K596" s="2"/>
    </row>
    <row r="597" ht="15.75" customHeight="1">
      <c r="A597" s="2"/>
      <c r="B597" s="2"/>
      <c r="C597" s="2"/>
      <c r="D597" s="2"/>
      <c r="E597" s="2"/>
      <c r="F597" s="2"/>
      <c r="G597" s="2"/>
      <c r="H597" s="2"/>
      <c r="I597" s="2"/>
      <c r="J597" s="2"/>
      <c r="K597" s="2"/>
    </row>
    <row r="598" ht="15.75" customHeight="1">
      <c r="A598" s="2"/>
      <c r="B598" s="2"/>
      <c r="C598" s="2"/>
      <c r="D598" s="2"/>
      <c r="E598" s="2"/>
      <c r="F598" s="2"/>
      <c r="G598" s="2"/>
      <c r="H598" s="2"/>
      <c r="I598" s="2"/>
      <c r="J598" s="2"/>
      <c r="K598" s="2"/>
    </row>
    <row r="599" ht="15.75" customHeight="1">
      <c r="A599" s="2"/>
      <c r="B599" s="2"/>
      <c r="C599" s="2"/>
      <c r="D599" s="2"/>
      <c r="E599" s="2"/>
      <c r="F599" s="2"/>
      <c r="G599" s="2"/>
      <c r="H599" s="2"/>
      <c r="I599" s="2"/>
      <c r="J599" s="2"/>
      <c r="K599" s="2"/>
    </row>
    <row r="600" ht="15.75" customHeight="1">
      <c r="A600" s="2"/>
      <c r="B600" s="2"/>
      <c r="C600" s="2"/>
      <c r="D600" s="2"/>
      <c r="E600" s="2"/>
      <c r="F600" s="2"/>
      <c r="G600" s="2"/>
      <c r="H600" s="2"/>
      <c r="I600" s="2"/>
      <c r="J600" s="2"/>
      <c r="K600" s="2"/>
    </row>
    <row r="601" ht="15.75" customHeight="1">
      <c r="A601" s="2"/>
      <c r="B601" s="2"/>
      <c r="C601" s="2"/>
      <c r="D601" s="2"/>
      <c r="E601" s="2"/>
      <c r="F601" s="2"/>
      <c r="G601" s="2"/>
      <c r="H601" s="2"/>
      <c r="I601" s="2"/>
      <c r="J601" s="2"/>
      <c r="K601" s="2"/>
    </row>
    <row r="602" ht="15.75" customHeight="1">
      <c r="A602" s="2"/>
      <c r="B602" s="2"/>
      <c r="C602" s="2"/>
      <c r="D602" s="2"/>
      <c r="E602" s="2"/>
      <c r="F602" s="2"/>
      <c r="G602" s="2"/>
      <c r="H602" s="2"/>
      <c r="I602" s="2"/>
      <c r="J602" s="2"/>
      <c r="K602" s="2"/>
    </row>
    <row r="603" ht="15.75" customHeight="1">
      <c r="A603" s="2"/>
      <c r="B603" s="2"/>
      <c r="C603" s="2"/>
      <c r="D603" s="2"/>
      <c r="E603" s="2"/>
      <c r="F603" s="2"/>
      <c r="G603" s="2"/>
      <c r="H603" s="2"/>
      <c r="I603" s="2"/>
      <c r="J603" s="2"/>
      <c r="K603" s="2"/>
    </row>
    <row r="604" ht="15.75" customHeight="1">
      <c r="A604" s="2"/>
      <c r="B604" s="2"/>
      <c r="C604" s="2"/>
      <c r="D604" s="2"/>
      <c r="E604" s="2"/>
      <c r="F604" s="2"/>
      <c r="G604" s="2"/>
      <c r="H604" s="2"/>
      <c r="I604" s="2"/>
      <c r="J604" s="2"/>
      <c r="K604" s="2"/>
    </row>
    <row r="605" ht="15.75" customHeight="1">
      <c r="A605" s="2"/>
      <c r="B605" s="2"/>
      <c r="C605" s="2"/>
      <c r="D605" s="2"/>
      <c r="E605" s="2"/>
      <c r="F605" s="2"/>
      <c r="G605" s="2"/>
      <c r="H605" s="2"/>
      <c r="I605" s="2"/>
      <c r="J605" s="2"/>
      <c r="K605" s="2"/>
    </row>
    <row r="606" ht="15.75" customHeight="1">
      <c r="A606" s="2"/>
      <c r="B606" s="2"/>
      <c r="C606" s="2"/>
      <c r="D606" s="2"/>
      <c r="E606" s="2"/>
      <c r="F606" s="2"/>
      <c r="G606" s="2"/>
      <c r="H606" s="2"/>
      <c r="I606" s="2"/>
      <c r="J606" s="2"/>
      <c r="K606" s="2"/>
    </row>
    <row r="607" ht="15.75" customHeight="1">
      <c r="A607" s="2"/>
      <c r="B607" s="2"/>
      <c r="C607" s="2"/>
      <c r="D607" s="2"/>
      <c r="E607" s="2"/>
      <c r="F607" s="2"/>
      <c r="G607" s="2"/>
      <c r="H607" s="2"/>
      <c r="I607" s="2"/>
      <c r="J607" s="2"/>
      <c r="K607" s="2"/>
    </row>
    <row r="608" ht="15.75" customHeight="1">
      <c r="A608" s="2"/>
      <c r="B608" s="2"/>
      <c r="C608" s="2"/>
      <c r="D608" s="2"/>
      <c r="E608" s="2"/>
      <c r="F608" s="2"/>
      <c r="G608" s="2"/>
      <c r="H608" s="2"/>
      <c r="I608" s="2"/>
      <c r="J608" s="2"/>
      <c r="K608" s="2"/>
    </row>
    <row r="609" ht="15.75" customHeight="1">
      <c r="A609" s="2"/>
      <c r="B609" s="2"/>
      <c r="C609" s="2"/>
      <c r="D609" s="2"/>
      <c r="E609" s="2"/>
      <c r="F609" s="2"/>
      <c r="G609" s="2"/>
      <c r="H609" s="2"/>
      <c r="I609" s="2"/>
      <c r="J609" s="2"/>
      <c r="K609" s="2"/>
    </row>
    <row r="610" ht="15.75" customHeight="1">
      <c r="A610" s="2"/>
      <c r="B610" s="2"/>
      <c r="C610" s="2"/>
      <c r="D610" s="2"/>
      <c r="E610" s="2"/>
      <c r="F610" s="2"/>
      <c r="G610" s="2"/>
      <c r="H610" s="2"/>
      <c r="I610" s="2"/>
      <c r="J610" s="2"/>
      <c r="K610" s="2"/>
    </row>
    <row r="611" ht="15.75" customHeight="1">
      <c r="A611" s="2"/>
      <c r="B611" s="2"/>
      <c r="C611" s="2"/>
      <c r="D611" s="2"/>
      <c r="E611" s="2"/>
      <c r="F611" s="2"/>
      <c r="G611" s="2"/>
      <c r="H611" s="2"/>
      <c r="I611" s="2"/>
      <c r="J611" s="2"/>
      <c r="K611" s="2"/>
    </row>
    <row r="612" ht="15.75" customHeight="1">
      <c r="A612" s="2"/>
      <c r="B612" s="2"/>
      <c r="C612" s="2"/>
      <c r="D612" s="2"/>
      <c r="E612" s="2"/>
      <c r="F612" s="2"/>
      <c r="G612" s="2"/>
      <c r="H612" s="2"/>
      <c r="I612" s="2"/>
      <c r="J612" s="2"/>
      <c r="K612" s="2"/>
    </row>
    <row r="613" ht="15.75" customHeight="1">
      <c r="A613" s="2"/>
      <c r="B613" s="2"/>
      <c r="C613" s="2"/>
      <c r="D613" s="2"/>
      <c r="E613" s="2"/>
      <c r="F613" s="2"/>
      <c r="G613" s="2"/>
      <c r="H613" s="2"/>
      <c r="I613" s="2"/>
      <c r="J613" s="2"/>
      <c r="K613" s="2"/>
    </row>
    <row r="614" ht="15.75" customHeight="1">
      <c r="A614" s="2"/>
      <c r="B614" s="2"/>
      <c r="C614" s="2"/>
      <c r="D614" s="2"/>
      <c r="E614" s="2"/>
      <c r="F614" s="2"/>
      <c r="G614" s="2"/>
      <c r="H614" s="2"/>
      <c r="I614" s="2"/>
      <c r="J614" s="2"/>
      <c r="K614" s="2"/>
    </row>
    <row r="615" ht="15.75" customHeight="1">
      <c r="A615" s="2"/>
      <c r="B615" s="2"/>
      <c r="C615" s="2"/>
      <c r="D615" s="2"/>
      <c r="E615" s="2"/>
      <c r="F615" s="2"/>
      <c r="G615" s="2"/>
      <c r="H615" s="2"/>
      <c r="I615" s="2"/>
      <c r="J615" s="2"/>
      <c r="K615" s="2"/>
    </row>
    <row r="616" ht="15.75" customHeight="1">
      <c r="A616" s="2"/>
      <c r="B616" s="2"/>
      <c r="C616" s="2"/>
      <c r="D616" s="2"/>
      <c r="E616" s="2"/>
      <c r="F616" s="2"/>
      <c r="G616" s="2"/>
      <c r="H616" s="2"/>
      <c r="I616" s="2"/>
      <c r="J616" s="2"/>
      <c r="K616" s="2"/>
    </row>
    <row r="617" ht="15.75" customHeight="1">
      <c r="A617" s="2"/>
      <c r="B617" s="2"/>
      <c r="C617" s="2"/>
      <c r="D617" s="2"/>
      <c r="E617" s="2"/>
      <c r="F617" s="2"/>
      <c r="G617" s="2"/>
      <c r="H617" s="2"/>
      <c r="I617" s="2"/>
      <c r="J617" s="2"/>
      <c r="K617" s="2"/>
    </row>
    <row r="618" ht="15.75" customHeight="1">
      <c r="A618" s="2"/>
      <c r="B618" s="2"/>
      <c r="C618" s="2"/>
      <c r="D618" s="2"/>
      <c r="E618" s="2"/>
      <c r="F618" s="2"/>
      <c r="G618" s="2"/>
      <c r="H618" s="2"/>
      <c r="I618" s="2"/>
      <c r="J618" s="2"/>
      <c r="K618" s="2"/>
    </row>
    <row r="619" ht="15.75" customHeight="1">
      <c r="A619" s="2"/>
      <c r="B619" s="2"/>
      <c r="C619" s="2"/>
      <c r="D619" s="2"/>
      <c r="E619" s="2"/>
      <c r="F619" s="2"/>
      <c r="G619" s="2"/>
      <c r="H619" s="2"/>
      <c r="I619" s="2"/>
      <c r="J619" s="2"/>
      <c r="K619" s="2"/>
    </row>
    <row r="620" ht="15.75" customHeight="1">
      <c r="A620" s="2"/>
      <c r="B620" s="2"/>
      <c r="C620" s="2"/>
      <c r="D620" s="2"/>
      <c r="E620" s="2"/>
      <c r="F620" s="2"/>
      <c r="G620" s="2"/>
      <c r="H620" s="2"/>
      <c r="I620" s="2"/>
      <c r="J620" s="2"/>
      <c r="K620" s="2"/>
    </row>
    <row r="621" ht="15.75" customHeight="1">
      <c r="A621" s="2"/>
      <c r="B621" s="2"/>
      <c r="C621" s="2"/>
      <c r="D621" s="2"/>
      <c r="E621" s="2"/>
      <c r="F621" s="2"/>
      <c r="G621" s="2"/>
      <c r="H621" s="2"/>
      <c r="I621" s="2"/>
      <c r="J621" s="2"/>
      <c r="K621" s="2"/>
    </row>
    <row r="622" ht="15.75" customHeight="1">
      <c r="A622" s="2"/>
      <c r="B622" s="2"/>
      <c r="C622" s="2"/>
      <c r="D622" s="2"/>
      <c r="E622" s="2"/>
      <c r="F622" s="2"/>
      <c r="G622" s="2"/>
      <c r="H622" s="2"/>
      <c r="I622" s="2"/>
      <c r="J622" s="2"/>
      <c r="K622" s="2"/>
    </row>
    <row r="623" ht="15.75" customHeight="1">
      <c r="A623" s="2"/>
      <c r="B623" s="2"/>
      <c r="C623" s="2"/>
      <c r="D623" s="2"/>
      <c r="E623" s="2"/>
      <c r="F623" s="2"/>
      <c r="G623" s="2"/>
      <c r="H623" s="2"/>
      <c r="I623" s="2"/>
      <c r="J623" s="2"/>
      <c r="K623" s="2"/>
    </row>
    <row r="624" ht="15.75" customHeight="1">
      <c r="A624" s="2"/>
      <c r="B624" s="2"/>
      <c r="C624" s="2"/>
      <c r="D624" s="2"/>
      <c r="E624" s="2"/>
      <c r="F624" s="2"/>
      <c r="G624" s="2"/>
      <c r="H624" s="2"/>
      <c r="I624" s="2"/>
      <c r="J624" s="2"/>
      <c r="K624" s="2"/>
    </row>
    <row r="625" ht="15.75" customHeight="1">
      <c r="A625" s="2"/>
      <c r="B625" s="2"/>
      <c r="C625" s="2"/>
      <c r="D625" s="2"/>
      <c r="E625" s="2"/>
      <c r="F625" s="2"/>
      <c r="G625" s="2"/>
      <c r="H625" s="2"/>
      <c r="I625" s="2"/>
      <c r="J625" s="2"/>
      <c r="K625" s="2"/>
    </row>
    <row r="626" ht="15.75" customHeight="1">
      <c r="A626" s="2"/>
      <c r="B626" s="2"/>
      <c r="C626" s="2"/>
      <c r="D626" s="2"/>
      <c r="E626" s="2"/>
      <c r="F626" s="2"/>
      <c r="G626" s="2"/>
      <c r="H626" s="2"/>
      <c r="I626" s="2"/>
      <c r="J626" s="2"/>
      <c r="K626" s="2"/>
    </row>
    <row r="627" ht="15.75" customHeight="1">
      <c r="A627" s="2"/>
      <c r="B627" s="2"/>
      <c r="C627" s="2"/>
      <c r="D627" s="2"/>
      <c r="E627" s="2"/>
      <c r="F627" s="2"/>
      <c r="G627" s="2"/>
      <c r="H627" s="2"/>
      <c r="I627" s="2"/>
      <c r="J627" s="2"/>
      <c r="K627" s="2"/>
    </row>
    <row r="628" ht="15.75" customHeight="1">
      <c r="A628" s="2"/>
      <c r="B628" s="2"/>
      <c r="C628" s="2"/>
      <c r="D628" s="2"/>
      <c r="E628" s="2"/>
      <c r="F628" s="2"/>
      <c r="G628" s="2"/>
      <c r="H628" s="2"/>
      <c r="I628" s="2"/>
      <c r="J628" s="2"/>
      <c r="K628" s="2"/>
    </row>
    <row r="629" ht="15.75" customHeight="1">
      <c r="A629" s="2"/>
      <c r="B629" s="2"/>
      <c r="C629" s="2"/>
      <c r="D629" s="2"/>
      <c r="E629" s="2"/>
      <c r="F629" s="2"/>
      <c r="G629" s="2"/>
      <c r="H629" s="2"/>
      <c r="I629" s="2"/>
      <c r="J629" s="2"/>
      <c r="K629" s="2"/>
    </row>
    <row r="630" ht="15.75" customHeight="1">
      <c r="A630" s="2"/>
      <c r="B630" s="2"/>
      <c r="C630" s="2"/>
      <c r="D630" s="2"/>
      <c r="E630" s="2"/>
      <c r="F630" s="2"/>
      <c r="G630" s="2"/>
      <c r="H630" s="2"/>
      <c r="I630" s="2"/>
      <c r="J630" s="2"/>
      <c r="K630" s="2"/>
    </row>
    <row r="631" ht="15.75" customHeight="1">
      <c r="A631" s="2"/>
      <c r="B631" s="2"/>
      <c r="C631" s="2"/>
      <c r="D631" s="2"/>
      <c r="E631" s="2"/>
      <c r="F631" s="2"/>
      <c r="G631" s="2"/>
      <c r="H631" s="2"/>
      <c r="I631" s="2"/>
      <c r="J631" s="2"/>
      <c r="K631" s="2"/>
    </row>
    <row r="632" ht="15.75" customHeight="1">
      <c r="A632" s="2"/>
      <c r="B632" s="2"/>
      <c r="C632" s="2"/>
      <c r="D632" s="2"/>
      <c r="E632" s="2"/>
      <c r="F632" s="2"/>
      <c r="G632" s="2"/>
      <c r="H632" s="2"/>
      <c r="I632" s="2"/>
      <c r="J632" s="2"/>
      <c r="K632" s="2"/>
    </row>
    <row r="633" ht="15.75" customHeight="1">
      <c r="A633" s="2"/>
      <c r="B633" s="2"/>
      <c r="C633" s="2"/>
      <c r="D633" s="2"/>
      <c r="E633" s="2"/>
      <c r="F633" s="2"/>
      <c r="G633" s="2"/>
      <c r="H633" s="2"/>
      <c r="I633" s="2"/>
      <c r="J633" s="2"/>
      <c r="K633" s="2"/>
    </row>
    <row r="634" ht="15.75" customHeight="1">
      <c r="A634" s="2"/>
      <c r="B634" s="2"/>
      <c r="C634" s="2"/>
      <c r="D634" s="2"/>
      <c r="E634" s="2"/>
      <c r="F634" s="2"/>
      <c r="G634" s="2"/>
      <c r="H634" s="2"/>
      <c r="I634" s="2"/>
      <c r="J634" s="2"/>
      <c r="K634" s="2"/>
    </row>
    <row r="635" ht="15.75" customHeight="1">
      <c r="A635" s="2"/>
      <c r="B635" s="2"/>
      <c r="C635" s="2"/>
      <c r="D635" s="2"/>
      <c r="E635" s="2"/>
      <c r="F635" s="2"/>
      <c r="G635" s="2"/>
      <c r="H635" s="2"/>
      <c r="I635" s="2"/>
      <c r="J635" s="2"/>
      <c r="K635" s="2"/>
    </row>
    <row r="636" ht="15.75" customHeight="1">
      <c r="A636" s="2"/>
      <c r="B636" s="2"/>
      <c r="C636" s="2"/>
      <c r="D636" s="2"/>
      <c r="E636" s="2"/>
      <c r="F636" s="2"/>
      <c r="G636" s="2"/>
      <c r="H636" s="2"/>
      <c r="I636" s="2"/>
      <c r="J636" s="2"/>
      <c r="K636" s="2"/>
    </row>
    <row r="637" ht="15.75" customHeight="1">
      <c r="A637" s="2"/>
      <c r="B637" s="2"/>
      <c r="C637" s="2"/>
      <c r="D637" s="2"/>
      <c r="E637" s="2"/>
      <c r="F637" s="2"/>
      <c r="G637" s="2"/>
      <c r="H637" s="2"/>
      <c r="I637" s="2"/>
      <c r="J637" s="2"/>
      <c r="K637" s="2"/>
    </row>
    <row r="638" ht="15.75" customHeight="1">
      <c r="A638" s="2"/>
      <c r="B638" s="2"/>
      <c r="C638" s="2"/>
      <c r="D638" s="2"/>
      <c r="E638" s="2"/>
      <c r="F638" s="2"/>
      <c r="G638" s="2"/>
      <c r="H638" s="2"/>
      <c r="I638" s="2"/>
      <c r="J638" s="2"/>
      <c r="K638" s="2"/>
    </row>
    <row r="639" ht="15.75" customHeight="1">
      <c r="A639" s="2"/>
      <c r="B639" s="2"/>
      <c r="C639" s="2"/>
      <c r="D639" s="2"/>
      <c r="E639" s="2"/>
      <c r="F639" s="2"/>
      <c r="G639" s="2"/>
      <c r="H639" s="2"/>
      <c r="I639" s="2"/>
      <c r="J639" s="2"/>
      <c r="K639" s="2"/>
    </row>
    <row r="640" ht="15.75" customHeight="1">
      <c r="A640" s="2"/>
      <c r="B640" s="2"/>
      <c r="C640" s="2"/>
      <c r="D640" s="2"/>
      <c r="E640" s="2"/>
      <c r="F640" s="2"/>
      <c r="G640" s="2"/>
      <c r="H640" s="2"/>
      <c r="I640" s="2"/>
      <c r="J640" s="2"/>
      <c r="K640" s="2"/>
    </row>
    <row r="641" ht="15.75" customHeight="1">
      <c r="A641" s="2"/>
      <c r="B641" s="2"/>
      <c r="C641" s="2"/>
      <c r="D641" s="2"/>
      <c r="E641" s="2"/>
      <c r="F641" s="2"/>
      <c r="G641" s="2"/>
      <c r="H641" s="2"/>
      <c r="I641" s="2"/>
      <c r="J641" s="2"/>
      <c r="K641" s="2"/>
    </row>
    <row r="642" ht="15.75" customHeight="1">
      <c r="A642" s="2"/>
      <c r="B642" s="2"/>
      <c r="C642" s="2"/>
      <c r="D642" s="2"/>
      <c r="E642" s="2"/>
      <c r="F642" s="2"/>
      <c r="G642" s="2"/>
      <c r="H642" s="2"/>
      <c r="I642" s="2"/>
      <c r="J642" s="2"/>
      <c r="K642" s="2"/>
    </row>
    <row r="643" ht="15.75" customHeight="1">
      <c r="A643" s="2"/>
      <c r="B643" s="2"/>
      <c r="C643" s="2"/>
      <c r="D643" s="2"/>
      <c r="E643" s="2"/>
      <c r="F643" s="2"/>
      <c r="G643" s="2"/>
      <c r="H643" s="2"/>
      <c r="I643" s="2"/>
      <c r="J643" s="2"/>
      <c r="K643" s="2"/>
    </row>
    <row r="644" ht="15.75" customHeight="1">
      <c r="A644" s="2"/>
      <c r="B644" s="2"/>
      <c r="C644" s="2"/>
      <c r="D644" s="2"/>
      <c r="E644" s="2"/>
      <c r="F644" s="2"/>
      <c r="G644" s="2"/>
      <c r="H644" s="2"/>
      <c r="I644" s="2"/>
      <c r="J644" s="2"/>
      <c r="K644" s="2"/>
    </row>
    <row r="645" ht="15.75" customHeight="1">
      <c r="A645" s="2"/>
      <c r="B645" s="2"/>
      <c r="C645" s="2"/>
      <c r="D645" s="2"/>
      <c r="E645" s="2"/>
      <c r="F645" s="2"/>
      <c r="G645" s="2"/>
      <c r="H645" s="2"/>
      <c r="I645" s="2"/>
      <c r="J645" s="2"/>
      <c r="K645" s="2"/>
    </row>
    <row r="646" ht="15.75" customHeight="1">
      <c r="A646" s="2"/>
      <c r="B646" s="2"/>
      <c r="C646" s="2"/>
      <c r="D646" s="2"/>
      <c r="E646" s="2"/>
      <c r="F646" s="2"/>
      <c r="G646" s="2"/>
      <c r="H646" s="2"/>
      <c r="I646" s="2"/>
      <c r="J646" s="2"/>
      <c r="K646" s="2"/>
    </row>
    <row r="647" ht="15.75" customHeight="1">
      <c r="A647" s="2"/>
      <c r="B647" s="2"/>
      <c r="C647" s="2"/>
      <c r="D647" s="2"/>
      <c r="E647" s="2"/>
      <c r="F647" s="2"/>
      <c r="G647" s="2"/>
      <c r="H647" s="2"/>
      <c r="I647" s="2"/>
      <c r="J647" s="2"/>
      <c r="K647" s="2"/>
    </row>
    <row r="648" ht="15.75" customHeight="1">
      <c r="A648" s="2"/>
      <c r="B648" s="2"/>
      <c r="C648" s="2"/>
      <c r="D648" s="2"/>
      <c r="E648" s="2"/>
      <c r="F648" s="2"/>
      <c r="G648" s="2"/>
      <c r="H648" s="2"/>
      <c r="I648" s="2"/>
      <c r="J648" s="2"/>
      <c r="K648" s="2"/>
    </row>
    <row r="649" ht="15.75" customHeight="1">
      <c r="A649" s="2"/>
      <c r="B649" s="2"/>
      <c r="C649" s="2"/>
      <c r="D649" s="2"/>
      <c r="E649" s="2"/>
      <c r="F649" s="2"/>
      <c r="G649" s="2"/>
      <c r="H649" s="2"/>
      <c r="I649" s="2"/>
      <c r="J649" s="2"/>
      <c r="K649" s="2"/>
    </row>
    <row r="650" ht="15.75" customHeight="1">
      <c r="A650" s="2"/>
      <c r="B650" s="2"/>
      <c r="C650" s="2"/>
      <c r="D650" s="2"/>
      <c r="E650" s="2"/>
      <c r="F650" s="2"/>
      <c r="G650" s="2"/>
      <c r="H650" s="2"/>
      <c r="I650" s="2"/>
      <c r="J650" s="2"/>
      <c r="K650" s="2"/>
    </row>
    <row r="651" ht="15.75" customHeight="1">
      <c r="A651" s="2"/>
      <c r="B651" s="2"/>
      <c r="C651" s="2"/>
      <c r="D651" s="2"/>
      <c r="E651" s="2"/>
      <c r="F651" s="2"/>
      <c r="G651" s="2"/>
      <c r="H651" s="2"/>
      <c r="I651" s="2"/>
      <c r="J651" s="2"/>
      <c r="K651" s="2"/>
    </row>
    <row r="652" ht="15.75" customHeight="1">
      <c r="A652" s="2"/>
      <c r="B652" s="2"/>
      <c r="C652" s="2"/>
      <c r="D652" s="2"/>
      <c r="E652" s="2"/>
      <c r="F652" s="2"/>
      <c r="G652" s="2"/>
      <c r="H652" s="2"/>
      <c r="I652" s="2"/>
      <c r="J652" s="2"/>
      <c r="K652" s="2"/>
    </row>
    <row r="653" ht="15.75" customHeight="1">
      <c r="A653" s="2"/>
      <c r="B653" s="2"/>
      <c r="C653" s="2"/>
      <c r="D653" s="2"/>
      <c r="E653" s="2"/>
      <c r="F653" s="2"/>
      <c r="G653" s="2"/>
      <c r="H653" s="2"/>
      <c r="I653" s="2"/>
      <c r="J653" s="2"/>
      <c r="K653" s="2"/>
    </row>
    <row r="654" ht="15.75" customHeight="1">
      <c r="A654" s="2"/>
      <c r="B654" s="2"/>
      <c r="C654" s="2"/>
      <c r="D654" s="2"/>
      <c r="E654" s="2"/>
      <c r="F654" s="2"/>
      <c r="G654" s="2"/>
      <c r="H654" s="2"/>
      <c r="I654" s="2"/>
      <c r="J654" s="2"/>
      <c r="K654" s="2"/>
    </row>
    <row r="655" ht="15.75" customHeight="1">
      <c r="A655" s="2"/>
      <c r="B655" s="2"/>
      <c r="C655" s="2"/>
      <c r="D655" s="2"/>
      <c r="E655" s="2"/>
      <c r="F655" s="2"/>
      <c r="G655" s="2"/>
      <c r="H655" s="2"/>
      <c r="I655" s="2"/>
      <c r="J655" s="2"/>
      <c r="K655" s="2"/>
    </row>
    <row r="656" ht="15.75" customHeight="1">
      <c r="A656" s="2"/>
      <c r="B656" s="2"/>
      <c r="C656" s="2"/>
      <c r="D656" s="2"/>
      <c r="E656" s="2"/>
      <c r="F656" s="2"/>
      <c r="G656" s="2"/>
      <c r="H656" s="2"/>
      <c r="I656" s="2"/>
      <c r="J656" s="2"/>
      <c r="K656" s="2"/>
    </row>
    <row r="657" ht="15.75" customHeight="1">
      <c r="A657" s="2"/>
      <c r="B657" s="2"/>
      <c r="C657" s="2"/>
      <c r="D657" s="2"/>
      <c r="E657" s="2"/>
      <c r="F657" s="2"/>
      <c r="G657" s="2"/>
      <c r="H657" s="2"/>
      <c r="I657" s="2"/>
      <c r="J657" s="2"/>
      <c r="K657" s="2"/>
    </row>
    <row r="658" ht="15.75" customHeight="1">
      <c r="A658" s="2"/>
      <c r="B658" s="2"/>
      <c r="C658" s="2"/>
      <c r="D658" s="2"/>
      <c r="E658" s="2"/>
      <c r="F658" s="2"/>
      <c r="G658" s="2"/>
      <c r="H658" s="2"/>
      <c r="I658" s="2"/>
      <c r="J658" s="2"/>
      <c r="K658" s="2"/>
    </row>
    <row r="659" ht="15.75" customHeight="1">
      <c r="A659" s="2"/>
      <c r="B659" s="2"/>
      <c r="C659" s="2"/>
      <c r="D659" s="2"/>
      <c r="E659" s="2"/>
      <c r="F659" s="2"/>
      <c r="G659" s="2"/>
      <c r="H659" s="2"/>
      <c r="I659" s="2"/>
      <c r="J659" s="2"/>
      <c r="K659" s="2"/>
    </row>
    <row r="660" ht="15.75" customHeight="1">
      <c r="A660" s="2"/>
      <c r="B660" s="2"/>
      <c r="C660" s="2"/>
      <c r="D660" s="2"/>
      <c r="E660" s="2"/>
      <c r="F660" s="2"/>
      <c r="G660" s="2"/>
      <c r="H660" s="2"/>
      <c r="I660" s="2"/>
      <c r="J660" s="2"/>
      <c r="K660" s="2"/>
    </row>
    <row r="661" ht="15.75" customHeight="1">
      <c r="A661" s="2"/>
      <c r="B661" s="2"/>
      <c r="C661" s="2"/>
      <c r="D661" s="2"/>
      <c r="E661" s="2"/>
      <c r="F661" s="2"/>
      <c r="G661" s="2"/>
      <c r="H661" s="2"/>
      <c r="I661" s="2"/>
      <c r="J661" s="2"/>
      <c r="K661" s="2"/>
    </row>
    <row r="662" ht="15.75" customHeight="1">
      <c r="A662" s="2"/>
      <c r="B662" s="2"/>
      <c r="C662" s="2"/>
      <c r="D662" s="2"/>
      <c r="E662" s="2"/>
      <c r="F662" s="2"/>
      <c r="G662" s="2"/>
      <c r="H662" s="2"/>
      <c r="I662" s="2"/>
      <c r="J662" s="2"/>
      <c r="K662" s="2"/>
    </row>
    <row r="663" ht="15.75" customHeight="1">
      <c r="A663" s="2"/>
      <c r="B663" s="2"/>
      <c r="C663" s="2"/>
      <c r="D663" s="2"/>
      <c r="E663" s="2"/>
      <c r="F663" s="2"/>
      <c r="G663" s="2"/>
      <c r="H663" s="2"/>
      <c r="I663" s="2"/>
      <c r="J663" s="2"/>
      <c r="K663" s="2"/>
    </row>
    <row r="664" ht="15.75" customHeight="1">
      <c r="A664" s="2"/>
      <c r="B664" s="2"/>
      <c r="C664" s="2"/>
      <c r="D664" s="2"/>
      <c r="E664" s="2"/>
      <c r="F664" s="2"/>
      <c r="G664" s="2"/>
      <c r="H664" s="2"/>
      <c r="I664" s="2"/>
      <c r="J664" s="2"/>
      <c r="K664" s="2"/>
    </row>
    <row r="665" ht="15.75" customHeight="1">
      <c r="A665" s="2"/>
      <c r="B665" s="2"/>
      <c r="C665" s="2"/>
      <c r="D665" s="2"/>
      <c r="E665" s="2"/>
      <c r="F665" s="2"/>
      <c r="G665" s="2"/>
      <c r="H665" s="2"/>
      <c r="I665" s="2"/>
      <c r="J665" s="2"/>
      <c r="K665" s="2"/>
    </row>
    <row r="666" ht="15.75" customHeight="1">
      <c r="A666" s="2"/>
      <c r="B666" s="2"/>
      <c r="C666" s="2"/>
      <c r="D666" s="2"/>
      <c r="E666" s="2"/>
      <c r="F666" s="2"/>
      <c r="G666" s="2"/>
      <c r="H666" s="2"/>
      <c r="I666" s="2"/>
      <c r="J666" s="2"/>
      <c r="K666" s="2"/>
    </row>
    <row r="667" ht="15.75" customHeight="1">
      <c r="A667" s="2"/>
      <c r="B667" s="2"/>
      <c r="C667" s="2"/>
      <c r="D667" s="2"/>
      <c r="E667" s="2"/>
      <c r="F667" s="2"/>
      <c r="G667" s="2"/>
      <c r="H667" s="2"/>
      <c r="I667" s="2"/>
      <c r="J667" s="2"/>
      <c r="K667" s="2"/>
    </row>
    <row r="668" ht="15.75" customHeight="1">
      <c r="A668" s="2"/>
      <c r="B668" s="2"/>
      <c r="C668" s="2"/>
      <c r="D668" s="2"/>
      <c r="E668" s="2"/>
      <c r="F668" s="2"/>
      <c r="G668" s="2"/>
      <c r="H668" s="2"/>
      <c r="I668" s="2"/>
      <c r="J668" s="2"/>
      <c r="K668" s="2"/>
    </row>
    <row r="669" ht="15.75" customHeight="1">
      <c r="A669" s="2"/>
      <c r="B669" s="2"/>
      <c r="C669" s="2"/>
      <c r="D669" s="2"/>
      <c r="E669" s="2"/>
      <c r="F669" s="2"/>
      <c r="G669" s="2"/>
      <c r="H669" s="2"/>
      <c r="I669" s="2"/>
      <c r="J669" s="2"/>
      <c r="K669" s="2"/>
    </row>
    <row r="670" ht="15.75" customHeight="1">
      <c r="A670" s="2"/>
      <c r="B670" s="2"/>
      <c r="C670" s="2"/>
      <c r="D670" s="2"/>
      <c r="E670" s="2"/>
      <c r="F670" s="2"/>
      <c r="G670" s="2"/>
      <c r="H670" s="2"/>
      <c r="I670" s="2"/>
      <c r="J670" s="2"/>
      <c r="K670" s="2"/>
    </row>
    <row r="671" ht="15.75" customHeight="1">
      <c r="A671" s="2"/>
      <c r="B671" s="2"/>
      <c r="C671" s="2"/>
      <c r="D671" s="2"/>
      <c r="E671" s="2"/>
      <c r="F671" s="2"/>
      <c r="G671" s="2"/>
      <c r="H671" s="2"/>
      <c r="I671" s="2"/>
      <c r="J671" s="2"/>
      <c r="K671" s="2"/>
    </row>
    <row r="672" ht="15.75" customHeight="1">
      <c r="A672" s="2"/>
      <c r="B672" s="2"/>
      <c r="C672" s="2"/>
      <c r="D672" s="2"/>
      <c r="E672" s="2"/>
      <c r="F672" s="2"/>
      <c r="G672" s="2"/>
      <c r="H672" s="2"/>
      <c r="I672" s="2"/>
      <c r="J672" s="2"/>
      <c r="K672" s="2"/>
    </row>
    <row r="673" ht="15.75" customHeight="1">
      <c r="A673" s="2"/>
      <c r="B673" s="2"/>
      <c r="C673" s="2"/>
      <c r="D673" s="2"/>
      <c r="E673" s="2"/>
      <c r="F673" s="2"/>
      <c r="G673" s="2"/>
      <c r="H673" s="2"/>
      <c r="I673" s="2"/>
      <c r="J673" s="2"/>
      <c r="K673" s="2"/>
    </row>
    <row r="674" ht="15.75" customHeight="1">
      <c r="A674" s="2"/>
      <c r="B674" s="2"/>
      <c r="C674" s="2"/>
      <c r="D674" s="2"/>
      <c r="E674" s="2"/>
      <c r="F674" s="2"/>
      <c r="G674" s="2"/>
      <c r="H674" s="2"/>
      <c r="I674" s="2"/>
      <c r="J674" s="2"/>
      <c r="K674" s="2"/>
    </row>
    <row r="675" ht="15.75" customHeight="1">
      <c r="A675" s="2"/>
      <c r="B675" s="2"/>
      <c r="C675" s="2"/>
      <c r="D675" s="2"/>
      <c r="E675" s="2"/>
      <c r="F675" s="2"/>
      <c r="G675" s="2"/>
      <c r="H675" s="2"/>
      <c r="I675" s="2"/>
      <c r="J675" s="2"/>
      <c r="K675" s="2"/>
    </row>
    <row r="676" ht="15.75" customHeight="1">
      <c r="A676" s="2"/>
      <c r="B676" s="2"/>
      <c r="C676" s="2"/>
      <c r="D676" s="2"/>
      <c r="E676" s="2"/>
      <c r="F676" s="2"/>
      <c r="G676" s="2"/>
      <c r="H676" s="2"/>
      <c r="I676" s="2"/>
      <c r="J676" s="2"/>
      <c r="K676" s="2"/>
    </row>
    <row r="677" ht="15.75" customHeight="1">
      <c r="A677" s="2"/>
      <c r="B677" s="2"/>
      <c r="C677" s="2"/>
      <c r="D677" s="2"/>
      <c r="E677" s="2"/>
      <c r="F677" s="2"/>
      <c r="G677" s="2"/>
      <c r="H677" s="2"/>
      <c r="I677" s="2"/>
      <c r="J677" s="2"/>
      <c r="K677" s="2"/>
    </row>
    <row r="678" ht="15.75" customHeight="1">
      <c r="A678" s="2"/>
      <c r="B678" s="2"/>
      <c r="C678" s="2"/>
      <c r="D678" s="2"/>
      <c r="E678" s="2"/>
      <c r="F678" s="2"/>
      <c r="G678" s="2"/>
      <c r="H678" s="2"/>
      <c r="I678" s="2"/>
      <c r="J678" s="2"/>
      <c r="K678" s="2"/>
    </row>
    <row r="679" ht="15.75" customHeight="1">
      <c r="A679" s="2"/>
      <c r="B679" s="2"/>
      <c r="C679" s="2"/>
      <c r="D679" s="2"/>
      <c r="E679" s="2"/>
      <c r="F679" s="2"/>
      <c r="G679" s="2"/>
      <c r="H679" s="2"/>
      <c r="I679" s="2"/>
      <c r="J679" s="2"/>
      <c r="K679" s="2"/>
    </row>
    <row r="680" ht="15.75" customHeight="1">
      <c r="A680" s="2"/>
      <c r="B680" s="2"/>
      <c r="C680" s="2"/>
      <c r="D680" s="2"/>
      <c r="E680" s="2"/>
      <c r="F680" s="2"/>
      <c r="G680" s="2"/>
      <c r="H680" s="2"/>
      <c r="I680" s="2"/>
      <c r="J680" s="2"/>
      <c r="K680" s="2"/>
    </row>
    <row r="681" ht="15.75" customHeight="1">
      <c r="A681" s="2"/>
      <c r="B681" s="2"/>
      <c r="C681" s="2"/>
      <c r="D681" s="2"/>
      <c r="E681" s="2"/>
      <c r="F681" s="2"/>
      <c r="G681" s="2"/>
      <c r="H681" s="2"/>
      <c r="I681" s="2"/>
      <c r="J681" s="2"/>
      <c r="K681" s="2"/>
    </row>
    <row r="682" ht="15.75" customHeight="1">
      <c r="A682" s="2"/>
      <c r="B682" s="2"/>
      <c r="C682" s="2"/>
      <c r="D682" s="2"/>
      <c r="E682" s="2"/>
      <c r="F682" s="2"/>
      <c r="G682" s="2"/>
      <c r="H682" s="2"/>
      <c r="I682" s="2"/>
      <c r="J682" s="2"/>
      <c r="K682" s="2"/>
    </row>
    <row r="683" ht="15.75" customHeight="1">
      <c r="A683" s="2"/>
      <c r="B683" s="2"/>
      <c r="C683" s="2"/>
      <c r="D683" s="2"/>
      <c r="E683" s="2"/>
      <c r="F683" s="2"/>
      <c r="G683" s="2"/>
      <c r="H683" s="2"/>
      <c r="I683" s="2"/>
      <c r="J683" s="2"/>
      <c r="K683" s="2"/>
    </row>
    <row r="684" ht="15.75" customHeight="1">
      <c r="A684" s="2"/>
      <c r="B684" s="2"/>
      <c r="C684" s="2"/>
      <c r="D684" s="2"/>
      <c r="E684" s="2"/>
      <c r="F684" s="2"/>
      <c r="G684" s="2"/>
      <c r="H684" s="2"/>
      <c r="I684" s="2"/>
      <c r="J684" s="2"/>
      <c r="K684" s="2"/>
    </row>
    <row r="685" ht="15.75" customHeight="1">
      <c r="A685" s="2"/>
      <c r="B685" s="2"/>
      <c r="C685" s="2"/>
      <c r="D685" s="2"/>
      <c r="E685" s="2"/>
      <c r="F685" s="2"/>
      <c r="G685" s="2"/>
      <c r="H685" s="2"/>
      <c r="I685" s="2"/>
      <c r="J685" s="2"/>
      <c r="K685" s="2"/>
    </row>
    <row r="686" ht="15.75" customHeight="1">
      <c r="A686" s="2"/>
      <c r="B686" s="2"/>
      <c r="C686" s="2"/>
      <c r="D686" s="2"/>
      <c r="E686" s="2"/>
      <c r="F686" s="2"/>
      <c r="G686" s="2"/>
      <c r="H686" s="2"/>
      <c r="I686" s="2"/>
      <c r="J686" s="2"/>
      <c r="K686" s="2"/>
    </row>
    <row r="687" ht="15.75" customHeight="1">
      <c r="A687" s="2"/>
      <c r="B687" s="2"/>
      <c r="C687" s="2"/>
      <c r="D687" s="2"/>
      <c r="E687" s="2"/>
      <c r="F687" s="2"/>
      <c r="G687" s="2"/>
      <c r="H687" s="2"/>
      <c r="I687" s="2"/>
      <c r="J687" s="2"/>
      <c r="K687" s="2"/>
    </row>
    <row r="688" ht="15.75" customHeight="1">
      <c r="A688" s="2"/>
      <c r="B688" s="2"/>
      <c r="C688" s="2"/>
      <c r="D688" s="2"/>
      <c r="E688" s="2"/>
      <c r="F688" s="2"/>
      <c r="G688" s="2"/>
      <c r="H688" s="2"/>
      <c r="I688" s="2"/>
      <c r="J688" s="2"/>
      <c r="K688" s="2"/>
    </row>
    <row r="689" ht="15.75" customHeight="1">
      <c r="A689" s="2"/>
      <c r="B689" s="2"/>
      <c r="C689" s="2"/>
      <c r="D689" s="2"/>
      <c r="E689" s="2"/>
      <c r="F689" s="2"/>
      <c r="G689" s="2"/>
      <c r="H689" s="2"/>
      <c r="I689" s="2"/>
      <c r="J689" s="2"/>
      <c r="K689" s="2"/>
    </row>
    <row r="690" ht="15.75" customHeight="1">
      <c r="A690" s="2"/>
      <c r="B690" s="2"/>
      <c r="C690" s="2"/>
      <c r="D690" s="2"/>
      <c r="E690" s="2"/>
      <c r="F690" s="2"/>
      <c r="G690" s="2"/>
      <c r="H690" s="2"/>
      <c r="I690" s="2"/>
      <c r="J690" s="2"/>
      <c r="K690" s="2"/>
    </row>
    <row r="691" ht="15.75" customHeight="1">
      <c r="A691" s="2"/>
      <c r="B691" s="2"/>
      <c r="C691" s="2"/>
      <c r="D691" s="2"/>
      <c r="E691" s="2"/>
      <c r="F691" s="2"/>
      <c r="G691" s="2"/>
      <c r="H691" s="2"/>
      <c r="I691" s="2"/>
      <c r="J691" s="2"/>
      <c r="K691" s="2"/>
    </row>
    <row r="692" ht="15.75" customHeight="1">
      <c r="A692" s="2"/>
      <c r="B692" s="2"/>
      <c r="C692" s="2"/>
      <c r="D692" s="2"/>
      <c r="E692" s="2"/>
      <c r="F692" s="2"/>
      <c r="G692" s="2"/>
      <c r="H692" s="2"/>
      <c r="I692" s="2"/>
      <c r="J692" s="2"/>
      <c r="K692" s="2"/>
    </row>
    <row r="693" ht="15.75" customHeight="1">
      <c r="A693" s="2"/>
      <c r="B693" s="2"/>
      <c r="C693" s="2"/>
      <c r="D693" s="2"/>
      <c r="E693" s="2"/>
      <c r="F693" s="2"/>
      <c r="G693" s="2"/>
      <c r="H693" s="2"/>
      <c r="I693" s="2"/>
      <c r="J693" s="2"/>
      <c r="K693" s="2"/>
    </row>
    <row r="694" ht="15.75" customHeight="1">
      <c r="A694" s="2"/>
      <c r="B694" s="2"/>
      <c r="C694" s="2"/>
      <c r="D694" s="2"/>
      <c r="E694" s="2"/>
      <c r="F694" s="2"/>
      <c r="G694" s="2"/>
      <c r="H694" s="2"/>
      <c r="I694" s="2"/>
      <c r="J694" s="2"/>
      <c r="K694" s="2"/>
    </row>
    <row r="695" ht="15.75" customHeight="1">
      <c r="A695" s="2"/>
      <c r="B695" s="2"/>
      <c r="C695" s="2"/>
      <c r="D695" s="2"/>
      <c r="E695" s="2"/>
      <c r="F695" s="2"/>
      <c r="G695" s="2"/>
      <c r="H695" s="2"/>
      <c r="I695" s="2"/>
      <c r="J695" s="2"/>
      <c r="K695" s="2"/>
    </row>
    <row r="696" ht="15.75" customHeight="1">
      <c r="A696" s="2"/>
      <c r="B696" s="2"/>
      <c r="C696" s="2"/>
      <c r="D696" s="2"/>
      <c r="E696" s="2"/>
      <c r="F696" s="2"/>
      <c r="G696" s="2"/>
      <c r="H696" s="2"/>
      <c r="I696" s="2"/>
      <c r="J696" s="2"/>
      <c r="K696" s="2"/>
    </row>
    <row r="697" ht="15.75" customHeight="1">
      <c r="A697" s="2"/>
      <c r="B697" s="2"/>
      <c r="C697" s="2"/>
      <c r="D697" s="2"/>
      <c r="E697" s="2"/>
      <c r="F697" s="2"/>
      <c r="G697" s="2"/>
      <c r="H697" s="2"/>
      <c r="I697" s="2"/>
      <c r="J697" s="2"/>
      <c r="K697" s="2"/>
    </row>
    <row r="698" ht="15.75" customHeight="1">
      <c r="A698" s="2"/>
      <c r="B698" s="2"/>
      <c r="C698" s="2"/>
      <c r="D698" s="2"/>
      <c r="E698" s="2"/>
      <c r="F698" s="2"/>
      <c r="G698" s="2"/>
      <c r="H698" s="2"/>
      <c r="I698" s="2"/>
      <c r="J698" s="2"/>
      <c r="K698" s="2"/>
    </row>
    <row r="699" ht="15.75" customHeight="1">
      <c r="A699" s="2"/>
      <c r="B699" s="2"/>
      <c r="C699" s="2"/>
      <c r="D699" s="2"/>
      <c r="E699" s="2"/>
      <c r="F699" s="2"/>
      <c r="G699" s="2"/>
      <c r="H699" s="2"/>
      <c r="I699" s="2"/>
      <c r="J699" s="2"/>
      <c r="K699" s="2"/>
    </row>
    <row r="700" ht="15.75" customHeight="1">
      <c r="A700" s="2"/>
      <c r="B700" s="2"/>
      <c r="C700" s="2"/>
      <c r="D700" s="2"/>
      <c r="E700" s="2"/>
      <c r="F700" s="2"/>
      <c r="G700" s="2"/>
      <c r="H700" s="2"/>
      <c r="I700" s="2"/>
      <c r="J700" s="2"/>
      <c r="K700" s="2"/>
    </row>
    <row r="701" ht="15.75" customHeight="1">
      <c r="A701" s="2"/>
      <c r="B701" s="2"/>
      <c r="C701" s="2"/>
      <c r="D701" s="2"/>
      <c r="E701" s="2"/>
      <c r="F701" s="2"/>
      <c r="G701" s="2"/>
      <c r="H701" s="2"/>
      <c r="I701" s="2"/>
      <c r="J701" s="2"/>
      <c r="K701" s="2"/>
    </row>
    <row r="702" ht="15.75" customHeight="1">
      <c r="A702" s="2"/>
      <c r="B702" s="2"/>
      <c r="C702" s="2"/>
      <c r="D702" s="2"/>
      <c r="E702" s="2"/>
      <c r="F702" s="2"/>
      <c r="G702" s="2"/>
      <c r="H702" s="2"/>
      <c r="I702" s="2"/>
      <c r="J702" s="2"/>
      <c r="K702" s="2"/>
    </row>
    <row r="703" ht="15.75" customHeight="1">
      <c r="A703" s="2"/>
      <c r="B703" s="2"/>
      <c r="C703" s="2"/>
      <c r="D703" s="2"/>
      <c r="E703" s="2"/>
      <c r="F703" s="2"/>
      <c r="G703" s="2"/>
      <c r="H703" s="2"/>
      <c r="I703" s="2"/>
      <c r="J703" s="2"/>
      <c r="K703" s="2"/>
    </row>
    <row r="704" ht="15.75" customHeight="1">
      <c r="A704" s="2"/>
      <c r="B704" s="2"/>
      <c r="C704" s="2"/>
      <c r="D704" s="2"/>
      <c r="E704" s="2"/>
      <c r="F704" s="2"/>
      <c r="G704" s="2"/>
      <c r="H704" s="2"/>
      <c r="I704" s="2"/>
      <c r="J704" s="2"/>
      <c r="K704" s="2"/>
    </row>
    <row r="705" ht="15.75" customHeight="1">
      <c r="A705" s="2"/>
      <c r="B705" s="2"/>
      <c r="C705" s="2"/>
      <c r="D705" s="2"/>
      <c r="E705" s="2"/>
      <c r="F705" s="2"/>
      <c r="G705" s="2"/>
      <c r="H705" s="2"/>
      <c r="I705" s="2"/>
      <c r="J705" s="2"/>
      <c r="K705" s="2"/>
    </row>
    <row r="706" ht="15.75" customHeight="1">
      <c r="A706" s="2"/>
      <c r="B706" s="2"/>
      <c r="C706" s="2"/>
      <c r="D706" s="2"/>
      <c r="E706" s="2"/>
      <c r="F706" s="2"/>
      <c r="G706" s="2"/>
      <c r="H706" s="2"/>
      <c r="I706" s="2"/>
      <c r="J706" s="2"/>
      <c r="K706" s="2"/>
    </row>
    <row r="707" ht="15.75" customHeight="1">
      <c r="A707" s="2"/>
      <c r="B707" s="2"/>
      <c r="C707" s="2"/>
      <c r="D707" s="2"/>
      <c r="E707" s="2"/>
      <c r="F707" s="2"/>
      <c r="G707" s="2"/>
      <c r="H707" s="2"/>
      <c r="I707" s="2"/>
      <c r="J707" s="2"/>
      <c r="K707" s="2"/>
    </row>
    <row r="708" ht="15.75" customHeight="1">
      <c r="A708" s="2"/>
      <c r="B708" s="2"/>
      <c r="C708" s="2"/>
      <c r="D708" s="2"/>
      <c r="E708" s="2"/>
      <c r="F708" s="2"/>
      <c r="G708" s="2"/>
      <c r="H708" s="2"/>
      <c r="I708" s="2"/>
      <c r="J708" s="2"/>
      <c r="K708" s="2"/>
    </row>
    <row r="709" ht="15.75" customHeight="1">
      <c r="A709" s="2"/>
      <c r="B709" s="2"/>
      <c r="C709" s="2"/>
      <c r="D709" s="2"/>
      <c r="E709" s="2"/>
      <c r="F709" s="2"/>
      <c r="G709" s="2"/>
      <c r="H709" s="2"/>
      <c r="I709" s="2"/>
      <c r="J709" s="2"/>
      <c r="K709" s="2"/>
    </row>
    <row r="710" ht="15.75" customHeight="1">
      <c r="A710" s="2"/>
      <c r="B710" s="2"/>
      <c r="C710" s="2"/>
      <c r="D710" s="2"/>
      <c r="E710" s="2"/>
      <c r="F710" s="2"/>
      <c r="G710" s="2"/>
      <c r="H710" s="2"/>
      <c r="I710" s="2"/>
      <c r="J710" s="2"/>
      <c r="K710" s="2"/>
    </row>
    <row r="711" ht="15.75" customHeight="1">
      <c r="A711" s="2"/>
      <c r="B711" s="2"/>
      <c r="C711" s="2"/>
      <c r="D711" s="2"/>
      <c r="E711" s="2"/>
      <c r="F711" s="2"/>
      <c r="G711" s="2"/>
      <c r="H711" s="2"/>
      <c r="I711" s="2"/>
      <c r="J711" s="2"/>
      <c r="K711" s="2"/>
    </row>
    <row r="712" ht="15.75" customHeight="1">
      <c r="A712" s="2"/>
      <c r="B712" s="2"/>
      <c r="C712" s="2"/>
      <c r="D712" s="2"/>
      <c r="E712" s="2"/>
      <c r="F712" s="2"/>
      <c r="G712" s="2"/>
      <c r="H712" s="2"/>
      <c r="I712" s="2"/>
      <c r="J712" s="2"/>
      <c r="K712" s="2"/>
    </row>
    <row r="713" ht="15.75" customHeight="1">
      <c r="A713" s="2"/>
      <c r="B713" s="2"/>
      <c r="C713" s="2"/>
      <c r="D713" s="2"/>
      <c r="E713" s="2"/>
      <c r="F713" s="2"/>
      <c r="G713" s="2"/>
      <c r="H713" s="2"/>
      <c r="I713" s="2"/>
      <c r="J713" s="2"/>
      <c r="K713" s="2"/>
    </row>
    <row r="714" ht="15.75" customHeight="1">
      <c r="A714" s="2"/>
      <c r="B714" s="2"/>
      <c r="C714" s="2"/>
      <c r="D714" s="2"/>
      <c r="E714" s="2"/>
      <c r="F714" s="2"/>
      <c r="G714" s="2"/>
      <c r="H714" s="2"/>
      <c r="I714" s="2"/>
      <c r="J714" s="2"/>
      <c r="K714" s="2"/>
    </row>
    <row r="715" ht="15.75" customHeight="1">
      <c r="A715" s="2"/>
      <c r="B715" s="2"/>
      <c r="C715" s="2"/>
      <c r="D715" s="2"/>
      <c r="E715" s="2"/>
      <c r="F715" s="2"/>
      <c r="G715" s="2"/>
      <c r="H715" s="2"/>
      <c r="I715" s="2"/>
      <c r="J715" s="2"/>
      <c r="K715" s="2"/>
    </row>
    <row r="716" ht="15.75" customHeight="1">
      <c r="A716" s="2"/>
      <c r="B716" s="2"/>
      <c r="C716" s="2"/>
      <c r="D716" s="2"/>
      <c r="E716" s="2"/>
      <c r="F716" s="2"/>
      <c r="G716" s="2"/>
      <c r="H716" s="2"/>
      <c r="I716" s="2"/>
      <c r="J716" s="2"/>
      <c r="K716" s="2"/>
    </row>
    <row r="717" ht="15.75" customHeight="1">
      <c r="A717" s="2"/>
      <c r="B717" s="2"/>
      <c r="C717" s="2"/>
      <c r="D717" s="2"/>
      <c r="E717" s="2"/>
      <c r="F717" s="2"/>
      <c r="G717" s="2"/>
      <c r="H717" s="2"/>
      <c r="I717" s="2"/>
      <c r="J717" s="2"/>
      <c r="K717" s="2"/>
    </row>
    <row r="718" ht="15.75" customHeight="1">
      <c r="A718" s="2"/>
      <c r="B718" s="2"/>
      <c r="C718" s="2"/>
      <c r="D718" s="2"/>
      <c r="E718" s="2"/>
      <c r="F718" s="2"/>
      <c r="G718" s="2"/>
      <c r="H718" s="2"/>
      <c r="I718" s="2"/>
      <c r="J718" s="2"/>
      <c r="K718" s="2"/>
    </row>
    <row r="719" ht="15.75" customHeight="1">
      <c r="A719" s="2"/>
      <c r="B719" s="2"/>
      <c r="C719" s="2"/>
      <c r="D719" s="2"/>
      <c r="E719" s="2"/>
      <c r="F719" s="2"/>
      <c r="G719" s="2"/>
      <c r="H719" s="2"/>
      <c r="I719" s="2"/>
      <c r="J719" s="2"/>
      <c r="K719" s="2"/>
    </row>
    <row r="720" ht="15.75" customHeight="1">
      <c r="A720" s="2"/>
      <c r="B720" s="2"/>
      <c r="C720" s="2"/>
      <c r="D720" s="2"/>
      <c r="E720" s="2"/>
      <c r="F720" s="2"/>
      <c r="G720" s="2"/>
      <c r="H720" s="2"/>
      <c r="I720" s="2"/>
      <c r="J720" s="2"/>
      <c r="K720" s="2"/>
    </row>
    <row r="721" ht="15.75" customHeight="1">
      <c r="A721" s="2"/>
      <c r="B721" s="2"/>
      <c r="C721" s="2"/>
      <c r="D721" s="2"/>
      <c r="E721" s="2"/>
      <c r="F721" s="2"/>
      <c r="G721" s="2"/>
      <c r="H721" s="2"/>
      <c r="I721" s="2"/>
      <c r="J721" s="2"/>
      <c r="K721" s="2"/>
    </row>
    <row r="722" ht="15.75" customHeight="1">
      <c r="A722" s="2"/>
      <c r="B722" s="2"/>
      <c r="C722" s="2"/>
      <c r="D722" s="2"/>
      <c r="E722" s="2"/>
      <c r="F722" s="2"/>
      <c r="G722" s="2"/>
      <c r="H722" s="2"/>
      <c r="I722" s="2"/>
      <c r="J722" s="2"/>
      <c r="K722" s="2"/>
    </row>
    <row r="723" ht="15.75" customHeight="1">
      <c r="A723" s="2"/>
      <c r="B723" s="2"/>
      <c r="C723" s="2"/>
      <c r="D723" s="2"/>
      <c r="E723" s="2"/>
      <c r="F723" s="2"/>
      <c r="G723" s="2"/>
      <c r="H723" s="2"/>
      <c r="I723" s="2"/>
      <c r="J723" s="2"/>
      <c r="K723" s="2"/>
    </row>
    <row r="724" ht="15.75" customHeight="1">
      <c r="A724" s="2"/>
      <c r="B724" s="2"/>
      <c r="C724" s="2"/>
      <c r="D724" s="2"/>
      <c r="E724" s="2"/>
      <c r="F724" s="2"/>
      <c r="G724" s="2"/>
      <c r="H724" s="2"/>
      <c r="I724" s="2"/>
      <c r="J724" s="2"/>
      <c r="K724" s="2"/>
    </row>
    <row r="725" ht="15.75" customHeight="1">
      <c r="A725" s="2"/>
      <c r="B725" s="2"/>
      <c r="C725" s="2"/>
      <c r="D725" s="2"/>
      <c r="E725" s="2"/>
      <c r="F725" s="2"/>
      <c r="G725" s="2"/>
      <c r="H725" s="2"/>
      <c r="I725" s="2"/>
      <c r="J725" s="2"/>
      <c r="K725" s="2"/>
    </row>
    <row r="726" ht="15.75" customHeight="1">
      <c r="A726" s="2"/>
      <c r="B726" s="2"/>
      <c r="C726" s="2"/>
      <c r="D726" s="2"/>
      <c r="E726" s="2"/>
      <c r="F726" s="2"/>
      <c r="G726" s="2"/>
      <c r="H726" s="2"/>
      <c r="I726" s="2"/>
      <c r="J726" s="2"/>
      <c r="K726" s="2"/>
    </row>
    <row r="727" ht="15.75" customHeight="1">
      <c r="A727" s="2"/>
      <c r="B727" s="2"/>
      <c r="C727" s="2"/>
      <c r="D727" s="2"/>
      <c r="E727" s="2"/>
      <c r="F727" s="2"/>
      <c r="G727" s="2"/>
      <c r="H727" s="2"/>
      <c r="I727" s="2"/>
      <c r="J727" s="2"/>
      <c r="K727" s="2"/>
    </row>
    <row r="728" ht="15.75" customHeight="1">
      <c r="A728" s="2"/>
      <c r="B728" s="2"/>
      <c r="C728" s="2"/>
      <c r="D728" s="2"/>
      <c r="E728" s="2"/>
      <c r="F728" s="2"/>
      <c r="G728" s="2"/>
      <c r="H728" s="2"/>
      <c r="I728" s="2"/>
      <c r="J728" s="2"/>
      <c r="K728" s="2"/>
    </row>
    <row r="729" ht="15.75" customHeight="1">
      <c r="A729" s="2"/>
      <c r="B729" s="2"/>
      <c r="C729" s="2"/>
      <c r="D729" s="2"/>
      <c r="E729" s="2"/>
      <c r="F729" s="2"/>
      <c r="G729" s="2"/>
      <c r="H729" s="2"/>
      <c r="I729" s="2"/>
      <c r="J729" s="2"/>
      <c r="K729" s="2"/>
    </row>
    <row r="730" ht="15.75" customHeight="1">
      <c r="A730" s="2"/>
      <c r="B730" s="2"/>
      <c r="C730" s="2"/>
      <c r="D730" s="2"/>
      <c r="E730" s="2"/>
      <c r="F730" s="2"/>
      <c r="G730" s="2"/>
      <c r="H730" s="2"/>
      <c r="I730" s="2"/>
      <c r="J730" s="2"/>
      <c r="K730" s="2"/>
    </row>
    <row r="731" ht="15.75" customHeight="1">
      <c r="A731" s="2"/>
      <c r="B731" s="2"/>
      <c r="C731" s="2"/>
      <c r="D731" s="2"/>
      <c r="E731" s="2"/>
      <c r="F731" s="2"/>
      <c r="G731" s="2"/>
      <c r="H731" s="2"/>
      <c r="I731" s="2"/>
      <c r="J731" s="2"/>
      <c r="K731" s="2"/>
    </row>
    <row r="732" ht="15.75" customHeight="1">
      <c r="A732" s="2"/>
      <c r="B732" s="2"/>
      <c r="C732" s="2"/>
      <c r="D732" s="2"/>
      <c r="E732" s="2"/>
      <c r="F732" s="2"/>
      <c r="G732" s="2"/>
      <c r="H732" s="2"/>
      <c r="I732" s="2"/>
      <c r="J732" s="2"/>
      <c r="K732" s="2"/>
    </row>
    <row r="733" ht="15.75" customHeight="1">
      <c r="A733" s="2"/>
      <c r="B733" s="2"/>
      <c r="C733" s="2"/>
      <c r="D733" s="2"/>
      <c r="E733" s="2"/>
      <c r="F733" s="2"/>
      <c r="G733" s="2"/>
      <c r="H733" s="2"/>
      <c r="I733" s="2"/>
      <c r="J733" s="2"/>
      <c r="K733" s="2"/>
    </row>
    <row r="734" ht="15.75" customHeight="1">
      <c r="A734" s="2"/>
      <c r="B734" s="2"/>
      <c r="C734" s="2"/>
      <c r="D734" s="2"/>
      <c r="E734" s="2"/>
      <c r="F734" s="2"/>
      <c r="G734" s="2"/>
      <c r="H734" s="2"/>
      <c r="I734" s="2"/>
      <c r="J734" s="2"/>
      <c r="K734" s="2"/>
    </row>
    <row r="735" ht="15.75" customHeight="1">
      <c r="A735" s="2"/>
      <c r="B735" s="2"/>
      <c r="C735" s="2"/>
      <c r="D735" s="2"/>
      <c r="E735" s="2"/>
      <c r="F735" s="2"/>
      <c r="G735" s="2"/>
      <c r="H735" s="2"/>
      <c r="I735" s="2"/>
      <c r="J735" s="2"/>
      <c r="K735" s="2"/>
    </row>
    <row r="736" ht="15.75" customHeight="1">
      <c r="A736" s="2"/>
      <c r="B736" s="2"/>
      <c r="C736" s="2"/>
      <c r="D736" s="2"/>
      <c r="E736" s="2"/>
      <c r="F736" s="2"/>
      <c r="G736" s="2"/>
      <c r="H736" s="2"/>
      <c r="I736" s="2"/>
      <c r="J736" s="2"/>
      <c r="K736" s="2"/>
    </row>
    <row r="737" ht="15.75" customHeight="1">
      <c r="A737" s="2"/>
      <c r="B737" s="2"/>
      <c r="C737" s="2"/>
      <c r="D737" s="2"/>
      <c r="E737" s="2"/>
      <c r="F737" s="2"/>
      <c r="G737" s="2"/>
      <c r="H737" s="2"/>
      <c r="I737" s="2"/>
      <c r="J737" s="2"/>
      <c r="K737" s="2"/>
    </row>
    <row r="738" ht="15.75" customHeight="1">
      <c r="A738" s="2"/>
      <c r="B738" s="2"/>
      <c r="C738" s="2"/>
      <c r="D738" s="2"/>
      <c r="E738" s="2"/>
      <c r="F738" s="2"/>
      <c r="G738" s="2"/>
      <c r="H738" s="2"/>
      <c r="I738" s="2"/>
      <c r="J738" s="2"/>
      <c r="K738" s="2"/>
    </row>
    <row r="739" ht="15.75" customHeight="1">
      <c r="A739" s="2"/>
      <c r="B739" s="2"/>
      <c r="C739" s="2"/>
      <c r="D739" s="2"/>
      <c r="E739" s="2"/>
      <c r="F739" s="2"/>
      <c r="G739" s="2"/>
      <c r="H739" s="2"/>
      <c r="I739" s="2"/>
      <c r="J739" s="2"/>
      <c r="K739" s="2"/>
    </row>
    <row r="740" ht="15.75" customHeight="1">
      <c r="A740" s="2"/>
      <c r="B740" s="2"/>
      <c r="C740" s="2"/>
      <c r="D740" s="2"/>
      <c r="E740" s="2"/>
      <c r="F740" s="2"/>
      <c r="G740" s="2"/>
      <c r="H740" s="2"/>
      <c r="I740" s="2"/>
      <c r="J740" s="2"/>
      <c r="K740" s="2"/>
    </row>
    <row r="741" ht="15.75" customHeight="1">
      <c r="A741" s="2"/>
      <c r="B741" s="2"/>
      <c r="C741" s="2"/>
      <c r="D741" s="2"/>
      <c r="E741" s="2"/>
      <c r="F741" s="2"/>
      <c r="G741" s="2"/>
      <c r="H741" s="2"/>
      <c r="I741" s="2"/>
      <c r="J741" s="2"/>
      <c r="K741" s="2"/>
    </row>
    <row r="742" ht="15.75" customHeight="1">
      <c r="A742" s="2"/>
      <c r="B742" s="2"/>
      <c r="C742" s="2"/>
      <c r="D742" s="2"/>
      <c r="E742" s="2"/>
      <c r="F742" s="2"/>
      <c r="G742" s="2"/>
      <c r="H742" s="2"/>
      <c r="I742" s="2"/>
      <c r="J742" s="2"/>
      <c r="K742" s="2"/>
    </row>
    <row r="743" ht="15.75" customHeight="1">
      <c r="A743" s="2"/>
      <c r="B743" s="2"/>
      <c r="C743" s="2"/>
      <c r="D743" s="2"/>
      <c r="E743" s="2"/>
      <c r="F743" s="2"/>
      <c r="G743" s="2"/>
      <c r="H743" s="2"/>
      <c r="I743" s="2"/>
      <c r="J743" s="2"/>
      <c r="K743" s="2"/>
    </row>
    <row r="744" ht="15.75" customHeight="1">
      <c r="A744" s="2"/>
      <c r="B744" s="2"/>
      <c r="C744" s="2"/>
      <c r="D744" s="2"/>
      <c r="E744" s="2"/>
      <c r="F744" s="2"/>
      <c r="G744" s="2"/>
      <c r="H744" s="2"/>
      <c r="I744" s="2"/>
      <c r="J744" s="2"/>
      <c r="K744" s="2"/>
    </row>
    <row r="745" ht="15.75" customHeight="1">
      <c r="A745" s="2"/>
      <c r="B745" s="2"/>
      <c r="C745" s="2"/>
      <c r="D745" s="2"/>
      <c r="E745" s="2"/>
      <c r="F745" s="2"/>
      <c r="G745" s="2"/>
      <c r="H745" s="2"/>
      <c r="I745" s="2"/>
      <c r="J745" s="2"/>
      <c r="K745" s="2"/>
    </row>
    <row r="746" ht="15.75" customHeight="1">
      <c r="A746" s="2"/>
      <c r="B746" s="2"/>
      <c r="C746" s="2"/>
      <c r="D746" s="2"/>
      <c r="E746" s="2"/>
      <c r="F746" s="2"/>
      <c r="G746" s="2"/>
      <c r="H746" s="2"/>
      <c r="I746" s="2"/>
      <c r="J746" s="2"/>
      <c r="K746" s="2"/>
    </row>
    <row r="747" ht="15.75" customHeight="1">
      <c r="A747" s="2"/>
      <c r="B747" s="2"/>
      <c r="C747" s="2"/>
      <c r="D747" s="2"/>
      <c r="E747" s="2"/>
      <c r="F747" s="2"/>
      <c r="G747" s="2"/>
      <c r="H747" s="2"/>
      <c r="I747" s="2"/>
      <c r="J747" s="2"/>
      <c r="K747" s="2"/>
    </row>
    <row r="748" ht="15.75" customHeight="1">
      <c r="A748" s="2"/>
      <c r="B748" s="2"/>
      <c r="C748" s="2"/>
      <c r="D748" s="2"/>
      <c r="E748" s="2"/>
      <c r="F748" s="2"/>
      <c r="G748" s="2"/>
      <c r="H748" s="2"/>
      <c r="I748" s="2"/>
      <c r="J748" s="2"/>
      <c r="K748" s="2"/>
    </row>
    <row r="749" ht="15.75" customHeight="1">
      <c r="A749" s="2"/>
      <c r="B749" s="2"/>
      <c r="C749" s="2"/>
      <c r="D749" s="2"/>
      <c r="E749" s="2"/>
      <c r="F749" s="2"/>
      <c r="G749" s="2"/>
      <c r="H749" s="2"/>
      <c r="I749" s="2"/>
      <c r="J749" s="2"/>
      <c r="K749" s="2"/>
    </row>
    <row r="750" ht="15.75" customHeight="1">
      <c r="A750" s="2"/>
      <c r="B750" s="2"/>
      <c r="C750" s="2"/>
      <c r="D750" s="2"/>
      <c r="E750" s="2"/>
      <c r="F750" s="2"/>
      <c r="G750" s="2"/>
      <c r="H750" s="2"/>
      <c r="I750" s="2"/>
      <c r="J750" s="2"/>
      <c r="K750" s="2"/>
    </row>
    <row r="751" ht="15.75" customHeight="1">
      <c r="A751" s="2"/>
      <c r="B751" s="2"/>
      <c r="C751" s="2"/>
      <c r="D751" s="2"/>
      <c r="E751" s="2"/>
      <c r="F751" s="2"/>
      <c r="G751" s="2"/>
      <c r="H751" s="2"/>
      <c r="I751" s="2"/>
      <c r="J751" s="2"/>
      <c r="K751" s="2"/>
    </row>
    <row r="752" ht="15.75" customHeight="1">
      <c r="A752" s="2"/>
      <c r="B752" s="2"/>
      <c r="C752" s="2"/>
      <c r="D752" s="2"/>
      <c r="E752" s="2"/>
      <c r="F752" s="2"/>
      <c r="G752" s="2"/>
      <c r="H752" s="2"/>
      <c r="I752" s="2"/>
      <c r="J752" s="2"/>
      <c r="K752" s="2"/>
    </row>
    <row r="753" ht="15.75" customHeight="1">
      <c r="A753" s="2"/>
      <c r="B753" s="2"/>
      <c r="C753" s="2"/>
      <c r="D753" s="2"/>
      <c r="E753" s="2"/>
      <c r="F753" s="2"/>
      <c r="G753" s="2"/>
      <c r="H753" s="2"/>
      <c r="I753" s="2"/>
      <c r="J753" s="2"/>
      <c r="K753" s="2"/>
    </row>
    <row r="754" ht="15.75" customHeight="1">
      <c r="A754" s="2"/>
      <c r="B754" s="2"/>
      <c r="C754" s="2"/>
      <c r="D754" s="2"/>
      <c r="E754" s="2"/>
      <c r="F754" s="2"/>
      <c r="G754" s="2"/>
      <c r="H754" s="2"/>
      <c r="I754" s="2"/>
      <c r="J754" s="2"/>
      <c r="K754" s="2"/>
    </row>
    <row r="755" ht="15.75" customHeight="1">
      <c r="A755" s="2"/>
      <c r="B755" s="2"/>
      <c r="C755" s="2"/>
      <c r="D755" s="2"/>
      <c r="E755" s="2"/>
      <c r="F755" s="2"/>
      <c r="G755" s="2"/>
      <c r="H755" s="2"/>
      <c r="I755" s="2"/>
      <c r="J755" s="2"/>
      <c r="K755" s="2"/>
    </row>
    <row r="756" ht="15.75" customHeight="1">
      <c r="A756" s="2"/>
      <c r="B756" s="2"/>
      <c r="C756" s="2"/>
      <c r="D756" s="2"/>
      <c r="E756" s="2"/>
      <c r="F756" s="2"/>
      <c r="G756" s="2"/>
      <c r="H756" s="2"/>
      <c r="I756" s="2"/>
      <c r="J756" s="2"/>
      <c r="K756" s="2"/>
    </row>
    <row r="757" ht="15.75" customHeight="1">
      <c r="A757" s="2"/>
      <c r="B757" s="2"/>
      <c r="C757" s="2"/>
      <c r="D757" s="2"/>
      <c r="E757" s="2"/>
      <c r="F757" s="2"/>
      <c r="G757" s="2"/>
      <c r="H757" s="2"/>
      <c r="I757" s="2"/>
      <c r="J757" s="2"/>
      <c r="K757" s="2"/>
    </row>
    <row r="758" ht="15.75" customHeight="1">
      <c r="A758" s="2"/>
      <c r="B758" s="2"/>
      <c r="C758" s="2"/>
      <c r="D758" s="2"/>
      <c r="E758" s="2"/>
      <c r="F758" s="2"/>
      <c r="G758" s="2"/>
      <c r="H758" s="2"/>
      <c r="I758" s="2"/>
      <c r="J758" s="2"/>
      <c r="K758" s="2"/>
    </row>
    <row r="759" ht="15.75" customHeight="1">
      <c r="A759" s="2"/>
      <c r="B759" s="2"/>
      <c r="C759" s="2"/>
      <c r="D759" s="2"/>
      <c r="E759" s="2"/>
      <c r="F759" s="2"/>
      <c r="G759" s="2"/>
      <c r="H759" s="2"/>
      <c r="I759" s="2"/>
      <c r="J759" s="2"/>
      <c r="K759" s="2"/>
    </row>
    <row r="760" ht="15.75" customHeight="1">
      <c r="A760" s="2"/>
      <c r="B760" s="2"/>
      <c r="C760" s="2"/>
      <c r="D760" s="2"/>
      <c r="E760" s="2"/>
      <c r="F760" s="2"/>
      <c r="G760" s="2"/>
      <c r="H760" s="2"/>
      <c r="I760" s="2"/>
      <c r="J760" s="2"/>
      <c r="K760" s="2"/>
    </row>
    <row r="761" ht="15.75" customHeight="1">
      <c r="A761" s="2"/>
      <c r="B761" s="2"/>
      <c r="C761" s="2"/>
      <c r="D761" s="2"/>
      <c r="E761" s="2"/>
      <c r="F761" s="2"/>
      <c r="G761" s="2"/>
      <c r="H761" s="2"/>
      <c r="I761" s="2"/>
      <c r="J761" s="2"/>
      <c r="K761" s="2"/>
    </row>
    <row r="762" ht="15.75" customHeight="1">
      <c r="A762" s="2"/>
      <c r="B762" s="2"/>
      <c r="C762" s="2"/>
      <c r="D762" s="2"/>
      <c r="E762" s="2"/>
      <c r="F762" s="2"/>
      <c r="G762" s="2"/>
      <c r="H762" s="2"/>
      <c r="I762" s="2"/>
      <c r="J762" s="2"/>
      <c r="K762" s="2"/>
    </row>
    <row r="763" ht="15.75" customHeight="1">
      <c r="A763" s="2"/>
      <c r="B763" s="2"/>
      <c r="C763" s="2"/>
      <c r="D763" s="2"/>
      <c r="E763" s="2"/>
      <c r="F763" s="2"/>
      <c r="G763" s="2"/>
      <c r="H763" s="2"/>
      <c r="I763" s="2"/>
      <c r="J763" s="2"/>
      <c r="K763" s="2"/>
    </row>
    <row r="764" ht="15.75" customHeight="1">
      <c r="A764" s="2"/>
      <c r="B764" s="2"/>
      <c r="C764" s="2"/>
      <c r="D764" s="2"/>
      <c r="E764" s="2"/>
      <c r="F764" s="2"/>
      <c r="G764" s="2"/>
      <c r="H764" s="2"/>
      <c r="I764" s="2"/>
      <c r="J764" s="2"/>
      <c r="K764" s="2"/>
    </row>
    <row r="765" ht="15.75" customHeight="1">
      <c r="A765" s="2"/>
      <c r="B765" s="2"/>
      <c r="C765" s="2"/>
      <c r="D765" s="2"/>
      <c r="E765" s="2"/>
      <c r="F765" s="2"/>
      <c r="G765" s="2"/>
      <c r="H765" s="2"/>
      <c r="I765" s="2"/>
      <c r="J765" s="2"/>
      <c r="K765" s="2"/>
    </row>
    <row r="766" ht="15.75" customHeight="1">
      <c r="A766" s="2"/>
      <c r="B766" s="2"/>
      <c r="C766" s="2"/>
      <c r="D766" s="2"/>
      <c r="E766" s="2"/>
      <c r="F766" s="2"/>
      <c r="G766" s="2"/>
      <c r="H766" s="2"/>
      <c r="I766" s="2"/>
      <c r="J766" s="2"/>
      <c r="K766" s="2"/>
    </row>
    <row r="767" ht="15.75" customHeight="1">
      <c r="A767" s="2"/>
      <c r="B767" s="2"/>
      <c r="C767" s="2"/>
      <c r="D767" s="2"/>
      <c r="E767" s="2"/>
      <c r="F767" s="2"/>
      <c r="G767" s="2"/>
      <c r="H767" s="2"/>
      <c r="I767" s="2"/>
      <c r="J767" s="2"/>
      <c r="K767" s="2"/>
    </row>
    <row r="768" ht="15.75" customHeight="1">
      <c r="A768" s="2"/>
      <c r="B768" s="2"/>
      <c r="C768" s="2"/>
      <c r="D768" s="2"/>
      <c r="E768" s="2"/>
      <c r="F768" s="2"/>
      <c r="G768" s="2"/>
      <c r="H768" s="2"/>
      <c r="I768" s="2"/>
      <c r="J768" s="2"/>
      <c r="K768" s="2"/>
    </row>
    <row r="769" ht="15.75" customHeight="1">
      <c r="A769" s="2"/>
      <c r="B769" s="2"/>
      <c r="C769" s="2"/>
      <c r="D769" s="2"/>
      <c r="E769" s="2"/>
      <c r="F769" s="2"/>
      <c r="G769" s="2"/>
      <c r="H769" s="2"/>
      <c r="I769" s="2"/>
      <c r="J769" s="2"/>
      <c r="K769" s="2"/>
    </row>
    <row r="770" ht="15.75" customHeight="1">
      <c r="A770" s="2"/>
      <c r="B770" s="2"/>
      <c r="C770" s="2"/>
      <c r="D770" s="2"/>
      <c r="E770" s="2"/>
      <c r="F770" s="2"/>
      <c r="G770" s="2"/>
      <c r="H770" s="2"/>
      <c r="I770" s="2"/>
      <c r="J770" s="2"/>
      <c r="K770" s="2"/>
    </row>
    <row r="771" ht="15.75" customHeight="1">
      <c r="A771" s="2"/>
      <c r="B771" s="2"/>
      <c r="C771" s="2"/>
      <c r="D771" s="2"/>
      <c r="E771" s="2"/>
      <c r="F771" s="2"/>
      <c r="G771" s="2"/>
      <c r="H771" s="2"/>
      <c r="I771" s="2"/>
      <c r="J771" s="2"/>
      <c r="K771" s="2"/>
    </row>
    <row r="772" ht="15.75" customHeight="1">
      <c r="A772" s="2"/>
      <c r="B772" s="2"/>
      <c r="C772" s="2"/>
      <c r="D772" s="2"/>
      <c r="E772" s="2"/>
      <c r="F772" s="2"/>
      <c r="G772" s="2"/>
      <c r="H772" s="2"/>
      <c r="I772" s="2"/>
      <c r="J772" s="2"/>
      <c r="K772" s="2"/>
    </row>
    <row r="773" ht="15.75" customHeight="1">
      <c r="A773" s="2"/>
      <c r="B773" s="2"/>
      <c r="C773" s="2"/>
      <c r="D773" s="2"/>
      <c r="E773" s="2"/>
      <c r="F773" s="2"/>
      <c r="G773" s="2"/>
      <c r="H773" s="2"/>
      <c r="I773" s="2"/>
      <c r="J773" s="2"/>
      <c r="K773" s="2"/>
    </row>
    <row r="774" ht="15.75" customHeight="1">
      <c r="A774" s="2"/>
      <c r="B774" s="2"/>
      <c r="C774" s="2"/>
      <c r="D774" s="2"/>
      <c r="E774" s="2"/>
      <c r="F774" s="2"/>
      <c r="G774" s="2"/>
      <c r="H774" s="2"/>
      <c r="I774" s="2"/>
      <c r="J774" s="2"/>
      <c r="K774" s="2"/>
    </row>
    <row r="775" ht="15.75" customHeight="1">
      <c r="A775" s="2"/>
      <c r="B775" s="2"/>
      <c r="C775" s="2"/>
      <c r="D775" s="2"/>
      <c r="E775" s="2"/>
      <c r="F775" s="2"/>
      <c r="G775" s="2"/>
      <c r="H775" s="2"/>
      <c r="I775" s="2"/>
      <c r="J775" s="2"/>
      <c r="K775" s="2"/>
    </row>
    <row r="776" ht="15.75" customHeight="1">
      <c r="A776" s="2"/>
      <c r="B776" s="2"/>
      <c r="C776" s="2"/>
      <c r="D776" s="2"/>
      <c r="E776" s="2"/>
      <c r="F776" s="2"/>
      <c r="G776" s="2"/>
      <c r="H776" s="2"/>
      <c r="I776" s="2"/>
      <c r="J776" s="2"/>
      <c r="K776" s="2"/>
    </row>
    <row r="777" ht="15.75" customHeight="1">
      <c r="A777" s="2"/>
      <c r="B777" s="2"/>
      <c r="C777" s="2"/>
      <c r="D777" s="2"/>
      <c r="E777" s="2"/>
      <c r="F777" s="2"/>
      <c r="G777" s="2"/>
      <c r="H777" s="2"/>
      <c r="I777" s="2"/>
      <c r="J777" s="2"/>
      <c r="K777" s="2"/>
    </row>
    <row r="778" ht="15.75" customHeight="1">
      <c r="A778" s="2"/>
      <c r="B778" s="2"/>
      <c r="C778" s="2"/>
      <c r="D778" s="2"/>
      <c r="E778" s="2"/>
      <c r="F778" s="2"/>
      <c r="G778" s="2"/>
      <c r="H778" s="2"/>
      <c r="I778" s="2"/>
      <c r="J778" s="2"/>
      <c r="K778" s="2"/>
    </row>
    <row r="779" ht="15.75" customHeight="1">
      <c r="A779" s="2"/>
      <c r="B779" s="2"/>
      <c r="C779" s="2"/>
      <c r="D779" s="2"/>
      <c r="E779" s="2"/>
      <c r="F779" s="2"/>
      <c r="G779" s="2"/>
      <c r="H779" s="2"/>
      <c r="I779" s="2"/>
      <c r="J779" s="2"/>
      <c r="K779" s="2"/>
    </row>
    <row r="780" ht="15.75" customHeight="1">
      <c r="A780" s="2"/>
      <c r="B780" s="2"/>
      <c r="C780" s="2"/>
      <c r="D780" s="2"/>
      <c r="E780" s="2"/>
      <c r="F780" s="2"/>
      <c r="G780" s="2"/>
      <c r="H780" s="2"/>
      <c r="I780" s="2"/>
      <c r="J780" s="2"/>
      <c r="K780" s="2"/>
    </row>
    <row r="781" ht="15.75" customHeight="1">
      <c r="A781" s="2"/>
      <c r="B781" s="2"/>
      <c r="C781" s="2"/>
      <c r="D781" s="2"/>
      <c r="E781" s="2"/>
      <c r="F781" s="2"/>
      <c r="G781" s="2"/>
      <c r="H781" s="2"/>
      <c r="I781" s="2"/>
      <c r="J781" s="2"/>
      <c r="K781" s="2"/>
    </row>
    <row r="782" ht="15.75" customHeight="1">
      <c r="A782" s="2"/>
      <c r="B782" s="2"/>
      <c r="C782" s="2"/>
      <c r="D782" s="2"/>
      <c r="E782" s="2"/>
      <c r="F782" s="2"/>
      <c r="G782" s="2"/>
      <c r="H782" s="2"/>
      <c r="I782" s="2"/>
      <c r="J782" s="2"/>
      <c r="K782" s="2"/>
    </row>
    <row r="783" ht="15.75" customHeight="1">
      <c r="A783" s="2"/>
      <c r="B783" s="2"/>
      <c r="C783" s="2"/>
      <c r="D783" s="2"/>
      <c r="E783" s="2"/>
      <c r="F783" s="2"/>
      <c r="G783" s="2"/>
      <c r="H783" s="2"/>
      <c r="I783" s="2"/>
      <c r="J783" s="2"/>
      <c r="K783" s="2"/>
    </row>
    <row r="784" ht="15.75" customHeight="1">
      <c r="A784" s="2"/>
      <c r="B784" s="2"/>
      <c r="C784" s="2"/>
      <c r="D784" s="2"/>
      <c r="E784" s="2"/>
      <c r="F784" s="2"/>
      <c r="G784" s="2"/>
      <c r="H784" s="2"/>
      <c r="I784" s="2"/>
      <c r="J784" s="2"/>
      <c r="K784" s="2"/>
    </row>
    <row r="785" ht="15.75" customHeight="1">
      <c r="A785" s="2"/>
      <c r="B785" s="2"/>
      <c r="C785" s="2"/>
      <c r="D785" s="2"/>
      <c r="E785" s="2"/>
      <c r="F785" s="2"/>
      <c r="G785" s="2"/>
      <c r="H785" s="2"/>
      <c r="I785" s="2"/>
      <c r="J785" s="2"/>
      <c r="K785" s="2"/>
    </row>
    <row r="786" ht="15.75" customHeight="1">
      <c r="A786" s="2"/>
      <c r="B786" s="2"/>
      <c r="C786" s="2"/>
      <c r="D786" s="2"/>
      <c r="E786" s="2"/>
      <c r="F786" s="2"/>
      <c r="G786" s="2"/>
      <c r="H786" s="2"/>
      <c r="I786" s="2"/>
      <c r="J786" s="2"/>
      <c r="K786" s="2"/>
    </row>
    <row r="787" ht="15.75" customHeight="1">
      <c r="A787" s="2"/>
      <c r="B787" s="2"/>
      <c r="C787" s="2"/>
      <c r="D787" s="2"/>
      <c r="E787" s="2"/>
      <c r="F787" s="2"/>
      <c r="G787" s="2"/>
      <c r="H787" s="2"/>
      <c r="I787" s="2"/>
      <c r="J787" s="2"/>
      <c r="K787" s="2"/>
    </row>
    <row r="788" ht="15.75" customHeight="1">
      <c r="A788" s="2"/>
      <c r="B788" s="2"/>
      <c r="C788" s="2"/>
      <c r="D788" s="2"/>
      <c r="E788" s="2"/>
      <c r="F788" s="2"/>
      <c r="G788" s="2"/>
      <c r="H788" s="2"/>
      <c r="I788" s="2"/>
      <c r="J788" s="2"/>
      <c r="K788" s="2"/>
    </row>
    <row r="789" ht="15.75" customHeight="1">
      <c r="A789" s="2"/>
      <c r="B789" s="2"/>
      <c r="C789" s="2"/>
      <c r="D789" s="2"/>
      <c r="E789" s="2"/>
      <c r="F789" s="2"/>
      <c r="G789" s="2"/>
      <c r="H789" s="2"/>
      <c r="I789" s="2"/>
      <c r="J789" s="2"/>
      <c r="K789" s="2"/>
    </row>
    <row r="790" ht="15.75" customHeight="1">
      <c r="A790" s="2"/>
      <c r="B790" s="2"/>
      <c r="C790" s="2"/>
      <c r="D790" s="2"/>
      <c r="E790" s="2"/>
      <c r="F790" s="2"/>
      <c r="G790" s="2"/>
      <c r="H790" s="2"/>
      <c r="I790" s="2"/>
      <c r="J790" s="2"/>
      <c r="K790" s="2"/>
    </row>
    <row r="791" ht="15.75" customHeight="1">
      <c r="A791" s="2"/>
      <c r="B791" s="2"/>
      <c r="C791" s="2"/>
      <c r="D791" s="2"/>
      <c r="E791" s="2"/>
      <c r="F791" s="2"/>
      <c r="G791" s="2"/>
      <c r="H791" s="2"/>
      <c r="I791" s="2"/>
      <c r="J791" s="2"/>
      <c r="K791" s="2"/>
    </row>
    <row r="792" ht="15.75" customHeight="1">
      <c r="A792" s="2"/>
      <c r="B792" s="2"/>
      <c r="C792" s="2"/>
      <c r="D792" s="2"/>
      <c r="E792" s="2"/>
      <c r="F792" s="2"/>
      <c r="G792" s="2"/>
      <c r="H792" s="2"/>
      <c r="I792" s="2"/>
      <c r="J792" s="2"/>
      <c r="K792" s="2"/>
    </row>
    <row r="793" ht="15.75" customHeight="1">
      <c r="A793" s="2"/>
      <c r="B793" s="2"/>
      <c r="C793" s="2"/>
      <c r="D793" s="2"/>
      <c r="E793" s="2"/>
      <c r="F793" s="2"/>
      <c r="G793" s="2"/>
      <c r="H793" s="2"/>
      <c r="I793" s="2"/>
      <c r="J793" s="2"/>
      <c r="K793" s="2"/>
    </row>
    <row r="794" ht="15.75" customHeight="1">
      <c r="A794" s="2"/>
      <c r="B794" s="2"/>
      <c r="C794" s="2"/>
      <c r="D794" s="2"/>
      <c r="E794" s="2"/>
      <c r="F794" s="2"/>
      <c r="G794" s="2"/>
      <c r="H794" s="2"/>
      <c r="I794" s="2"/>
      <c r="J794" s="2"/>
      <c r="K794" s="2"/>
    </row>
    <row r="795" ht="15.75" customHeight="1">
      <c r="A795" s="2"/>
      <c r="B795" s="2"/>
      <c r="C795" s="2"/>
      <c r="D795" s="2"/>
      <c r="E795" s="2"/>
      <c r="F795" s="2"/>
      <c r="G795" s="2"/>
      <c r="H795" s="2"/>
      <c r="I795" s="2"/>
      <c r="J795" s="2"/>
      <c r="K795" s="2"/>
    </row>
    <row r="796" ht="15.75" customHeight="1">
      <c r="A796" s="2"/>
      <c r="B796" s="2"/>
      <c r="C796" s="2"/>
      <c r="D796" s="2"/>
      <c r="E796" s="2"/>
      <c r="F796" s="2"/>
      <c r="G796" s="2"/>
      <c r="H796" s="2"/>
      <c r="I796" s="2"/>
      <c r="J796" s="2"/>
      <c r="K796" s="2"/>
    </row>
    <row r="797" ht="15.75" customHeight="1">
      <c r="A797" s="2"/>
      <c r="B797" s="2"/>
      <c r="C797" s="2"/>
      <c r="D797" s="2"/>
      <c r="E797" s="2"/>
      <c r="F797" s="2"/>
      <c r="G797" s="2"/>
      <c r="H797" s="2"/>
      <c r="I797" s="2"/>
      <c r="J797" s="2"/>
      <c r="K797" s="2"/>
    </row>
    <row r="798" ht="15.75" customHeight="1">
      <c r="A798" s="2"/>
      <c r="B798" s="2"/>
      <c r="C798" s="2"/>
      <c r="D798" s="2"/>
      <c r="E798" s="2"/>
      <c r="F798" s="2"/>
      <c r="G798" s="2"/>
      <c r="H798" s="2"/>
      <c r="I798" s="2"/>
      <c r="J798" s="2"/>
      <c r="K798" s="2"/>
    </row>
    <row r="799" ht="15.75" customHeight="1">
      <c r="A799" s="2"/>
      <c r="B799" s="2"/>
      <c r="C799" s="2"/>
      <c r="D799" s="2"/>
      <c r="E799" s="2"/>
      <c r="F799" s="2"/>
      <c r="G799" s="2"/>
      <c r="H799" s="2"/>
      <c r="I799" s="2"/>
      <c r="J799" s="2"/>
      <c r="K799" s="2"/>
    </row>
    <row r="800" ht="15.75" customHeight="1">
      <c r="A800" s="2"/>
      <c r="B800" s="2"/>
      <c r="C800" s="2"/>
      <c r="D800" s="2"/>
      <c r="E800" s="2"/>
      <c r="F800" s="2"/>
      <c r="G800" s="2"/>
      <c r="H800" s="2"/>
      <c r="I800" s="2"/>
      <c r="J800" s="2"/>
      <c r="K800" s="2"/>
    </row>
    <row r="801" ht="15.75" customHeight="1">
      <c r="A801" s="2"/>
      <c r="B801" s="2"/>
      <c r="C801" s="2"/>
      <c r="D801" s="2"/>
      <c r="E801" s="2"/>
      <c r="F801" s="2"/>
      <c r="G801" s="2"/>
      <c r="H801" s="2"/>
      <c r="I801" s="2"/>
      <c r="J801" s="2"/>
      <c r="K801" s="2"/>
    </row>
    <row r="802" ht="15.75" customHeight="1">
      <c r="A802" s="2"/>
      <c r="B802" s="2"/>
      <c r="C802" s="2"/>
      <c r="D802" s="2"/>
      <c r="E802" s="2"/>
      <c r="F802" s="2"/>
      <c r="G802" s="2"/>
      <c r="H802" s="2"/>
      <c r="I802" s="2"/>
      <c r="J802" s="2"/>
      <c r="K802" s="2"/>
    </row>
    <row r="803" ht="15.75" customHeight="1">
      <c r="A803" s="2"/>
      <c r="B803" s="2"/>
      <c r="C803" s="2"/>
      <c r="D803" s="2"/>
      <c r="E803" s="2"/>
      <c r="F803" s="2"/>
      <c r="G803" s="2"/>
      <c r="H803" s="2"/>
      <c r="I803" s="2"/>
      <c r="J803" s="2"/>
      <c r="K803" s="2"/>
    </row>
    <row r="804" ht="15.75" customHeight="1">
      <c r="A804" s="2"/>
      <c r="B804" s="2"/>
      <c r="C804" s="2"/>
      <c r="D804" s="2"/>
      <c r="E804" s="2"/>
      <c r="F804" s="2"/>
      <c r="G804" s="2"/>
      <c r="H804" s="2"/>
      <c r="I804" s="2"/>
      <c r="J804" s="2"/>
      <c r="K804" s="2"/>
    </row>
    <row r="805" ht="15.75" customHeight="1">
      <c r="A805" s="2"/>
      <c r="B805" s="2"/>
      <c r="C805" s="2"/>
      <c r="D805" s="2"/>
      <c r="E805" s="2"/>
      <c r="F805" s="2"/>
      <c r="G805" s="2"/>
      <c r="H805" s="2"/>
      <c r="I805" s="2"/>
      <c r="J805" s="2"/>
      <c r="K805" s="2"/>
    </row>
    <row r="806" ht="15.75" customHeight="1">
      <c r="A806" s="2"/>
      <c r="B806" s="2"/>
      <c r="C806" s="2"/>
      <c r="D806" s="2"/>
      <c r="E806" s="2"/>
      <c r="F806" s="2"/>
      <c r="G806" s="2"/>
      <c r="H806" s="2"/>
      <c r="I806" s="2"/>
      <c r="J806" s="2"/>
      <c r="K806" s="2"/>
    </row>
    <row r="807" ht="15.75" customHeight="1">
      <c r="A807" s="2"/>
      <c r="B807" s="2"/>
      <c r="C807" s="2"/>
      <c r="D807" s="2"/>
      <c r="E807" s="2"/>
      <c r="F807" s="2"/>
      <c r="G807" s="2"/>
      <c r="H807" s="2"/>
      <c r="I807" s="2"/>
      <c r="J807" s="2"/>
      <c r="K807" s="2"/>
    </row>
    <row r="808" ht="15.75" customHeight="1">
      <c r="A808" s="2"/>
      <c r="B808" s="2"/>
      <c r="C808" s="2"/>
      <c r="D808" s="2"/>
      <c r="E808" s="2"/>
      <c r="F808" s="2"/>
      <c r="G808" s="2"/>
      <c r="H808" s="2"/>
      <c r="I808" s="2"/>
      <c r="J808" s="2"/>
      <c r="K808" s="2"/>
    </row>
    <row r="809" ht="15.75" customHeight="1">
      <c r="A809" s="2"/>
      <c r="B809" s="2"/>
      <c r="C809" s="2"/>
      <c r="D809" s="2"/>
      <c r="E809" s="2"/>
      <c r="F809" s="2"/>
      <c r="G809" s="2"/>
      <c r="H809" s="2"/>
      <c r="I809" s="2"/>
      <c r="J809" s="2"/>
      <c r="K809" s="2"/>
    </row>
    <row r="810" ht="15.75" customHeight="1">
      <c r="A810" s="2"/>
      <c r="B810" s="2"/>
      <c r="C810" s="2"/>
      <c r="D810" s="2"/>
      <c r="E810" s="2"/>
      <c r="F810" s="2"/>
      <c r="G810" s="2"/>
      <c r="H810" s="2"/>
      <c r="I810" s="2"/>
      <c r="J810" s="2"/>
      <c r="K810" s="2"/>
    </row>
    <row r="811" ht="15.75" customHeight="1">
      <c r="A811" s="2"/>
      <c r="B811" s="2"/>
      <c r="C811" s="2"/>
      <c r="D811" s="2"/>
      <c r="E811" s="2"/>
      <c r="F811" s="2"/>
      <c r="G811" s="2"/>
      <c r="H811" s="2"/>
      <c r="I811" s="2"/>
      <c r="J811" s="2"/>
      <c r="K811" s="2"/>
    </row>
    <row r="812" ht="15.75" customHeight="1">
      <c r="A812" s="2"/>
      <c r="B812" s="2"/>
      <c r="C812" s="2"/>
      <c r="D812" s="2"/>
      <c r="E812" s="2"/>
      <c r="F812" s="2"/>
      <c r="G812" s="2"/>
      <c r="H812" s="2"/>
      <c r="I812" s="2"/>
      <c r="J812" s="2"/>
      <c r="K812" s="2"/>
    </row>
    <row r="813" ht="15.75" customHeight="1">
      <c r="A813" s="2"/>
      <c r="B813" s="2"/>
      <c r="C813" s="2"/>
      <c r="D813" s="2"/>
      <c r="E813" s="2"/>
      <c r="F813" s="2"/>
      <c r="G813" s="2"/>
      <c r="H813" s="2"/>
      <c r="I813" s="2"/>
      <c r="J813" s="2"/>
      <c r="K813" s="2"/>
    </row>
    <row r="814" ht="15.75" customHeight="1">
      <c r="A814" s="2"/>
      <c r="B814" s="2"/>
      <c r="C814" s="2"/>
      <c r="D814" s="2"/>
      <c r="E814" s="2"/>
      <c r="F814" s="2"/>
      <c r="G814" s="2"/>
      <c r="H814" s="2"/>
      <c r="I814" s="2"/>
      <c r="J814" s="2"/>
      <c r="K814" s="2"/>
    </row>
    <row r="815" ht="15.75" customHeight="1">
      <c r="A815" s="2"/>
      <c r="B815" s="2"/>
      <c r="C815" s="2"/>
      <c r="D815" s="2"/>
      <c r="E815" s="2"/>
      <c r="F815" s="2"/>
      <c r="G815" s="2"/>
      <c r="H815" s="2"/>
      <c r="I815" s="2"/>
      <c r="J815" s="2"/>
      <c r="K815" s="2"/>
    </row>
    <row r="816" ht="15.75" customHeight="1">
      <c r="A816" s="2"/>
      <c r="B816" s="2"/>
      <c r="C816" s="2"/>
      <c r="D816" s="2"/>
      <c r="E816" s="2"/>
      <c r="F816" s="2"/>
      <c r="G816" s="2"/>
      <c r="H816" s="2"/>
      <c r="I816" s="2"/>
      <c r="J816" s="2"/>
      <c r="K816" s="2"/>
    </row>
    <row r="817" ht="15.75" customHeight="1">
      <c r="A817" s="2"/>
      <c r="B817" s="2"/>
      <c r="C817" s="2"/>
      <c r="D817" s="2"/>
      <c r="E817" s="2"/>
      <c r="F817" s="2"/>
      <c r="G817" s="2"/>
      <c r="H817" s="2"/>
      <c r="I817" s="2"/>
      <c r="J817" s="2"/>
      <c r="K817" s="2"/>
    </row>
    <row r="818" ht="15.75" customHeight="1">
      <c r="A818" s="2"/>
      <c r="B818" s="2"/>
      <c r="C818" s="2"/>
      <c r="D818" s="2"/>
      <c r="E818" s="2"/>
      <c r="F818" s="2"/>
      <c r="G818" s="2"/>
      <c r="H818" s="2"/>
      <c r="I818" s="2"/>
      <c r="J818" s="2"/>
      <c r="K818" s="2"/>
    </row>
    <row r="819" ht="15.75" customHeight="1">
      <c r="A819" s="2"/>
      <c r="B819" s="2"/>
      <c r="C819" s="2"/>
      <c r="D819" s="2"/>
      <c r="E819" s="2"/>
      <c r="F819" s="2"/>
      <c r="G819" s="2"/>
      <c r="H819" s="2"/>
      <c r="I819" s="2"/>
      <c r="J819" s="2"/>
      <c r="K819" s="2"/>
    </row>
    <row r="820" ht="15.75" customHeight="1">
      <c r="A820" s="2"/>
      <c r="B820" s="2"/>
      <c r="C820" s="2"/>
      <c r="D820" s="2"/>
      <c r="E820" s="2"/>
      <c r="F820" s="2"/>
      <c r="G820" s="2"/>
      <c r="H820" s="2"/>
      <c r="I820" s="2"/>
      <c r="J820" s="2"/>
      <c r="K820" s="2"/>
    </row>
    <row r="821" ht="15.75" customHeight="1">
      <c r="A821" s="2"/>
      <c r="B821" s="2"/>
      <c r="C821" s="2"/>
      <c r="D821" s="2"/>
      <c r="E821" s="2"/>
      <c r="F821" s="2"/>
      <c r="G821" s="2"/>
      <c r="H821" s="2"/>
      <c r="I821" s="2"/>
      <c r="J821" s="2"/>
      <c r="K821" s="2"/>
    </row>
    <row r="822" ht="15.75" customHeight="1">
      <c r="A822" s="2"/>
      <c r="B822" s="2"/>
      <c r="C822" s="2"/>
      <c r="D822" s="2"/>
      <c r="E822" s="2"/>
      <c r="F822" s="2"/>
      <c r="G822" s="2"/>
      <c r="H822" s="2"/>
      <c r="I822" s="2"/>
      <c r="J822" s="2"/>
      <c r="K822" s="2"/>
    </row>
    <row r="823" ht="15.75" customHeight="1">
      <c r="A823" s="2"/>
      <c r="B823" s="2"/>
      <c r="C823" s="2"/>
      <c r="D823" s="2"/>
      <c r="E823" s="2"/>
      <c r="F823" s="2"/>
      <c r="G823" s="2"/>
      <c r="H823" s="2"/>
      <c r="I823" s="2"/>
      <c r="J823" s="2"/>
      <c r="K823" s="2"/>
    </row>
    <row r="824" ht="15.75" customHeight="1">
      <c r="A824" s="2"/>
      <c r="B824" s="2"/>
      <c r="C824" s="2"/>
      <c r="D824" s="2"/>
      <c r="E824" s="2"/>
      <c r="F824" s="2"/>
      <c r="G824" s="2"/>
      <c r="H824" s="2"/>
      <c r="I824" s="2"/>
      <c r="J824" s="2"/>
      <c r="K824" s="2"/>
    </row>
    <row r="825" ht="15.75" customHeight="1">
      <c r="A825" s="2"/>
      <c r="B825" s="2"/>
      <c r="C825" s="2"/>
      <c r="D825" s="2"/>
      <c r="E825" s="2"/>
      <c r="F825" s="2"/>
      <c r="G825" s="2"/>
      <c r="H825" s="2"/>
      <c r="I825" s="2"/>
      <c r="J825" s="2"/>
      <c r="K825" s="2"/>
    </row>
    <row r="826" ht="15.75" customHeight="1">
      <c r="A826" s="2"/>
      <c r="B826" s="2"/>
      <c r="C826" s="2"/>
      <c r="D826" s="2"/>
      <c r="E826" s="2"/>
      <c r="F826" s="2"/>
      <c r="G826" s="2"/>
      <c r="H826" s="2"/>
      <c r="I826" s="2"/>
      <c r="J826" s="2"/>
      <c r="K826" s="2"/>
    </row>
    <row r="827" ht="15.75" customHeight="1">
      <c r="A827" s="2"/>
      <c r="B827" s="2"/>
      <c r="C827" s="2"/>
      <c r="D827" s="2"/>
      <c r="E827" s="2"/>
      <c r="F827" s="2"/>
      <c r="G827" s="2"/>
      <c r="H827" s="2"/>
      <c r="I827" s="2"/>
      <c r="J827" s="2"/>
      <c r="K827" s="2"/>
    </row>
    <row r="828" ht="15.75" customHeight="1">
      <c r="A828" s="2"/>
      <c r="B828" s="2"/>
      <c r="C828" s="2"/>
      <c r="D828" s="2"/>
      <c r="E828" s="2"/>
      <c r="F828" s="2"/>
      <c r="G828" s="2"/>
      <c r="H828" s="2"/>
      <c r="I828" s="2"/>
      <c r="J828" s="2"/>
      <c r="K828" s="2"/>
    </row>
    <row r="829" ht="15.75" customHeight="1">
      <c r="A829" s="2"/>
      <c r="B829" s="2"/>
      <c r="C829" s="2"/>
      <c r="D829" s="2"/>
      <c r="E829" s="2"/>
      <c r="F829" s="2"/>
      <c r="G829" s="2"/>
      <c r="H829" s="2"/>
      <c r="I829" s="2"/>
      <c r="J829" s="2"/>
      <c r="K829" s="2"/>
    </row>
    <row r="830" ht="15.75" customHeight="1">
      <c r="A830" s="2"/>
      <c r="B830" s="2"/>
      <c r="C830" s="2"/>
      <c r="D830" s="2"/>
      <c r="E830" s="2"/>
      <c r="F830" s="2"/>
      <c r="G830" s="2"/>
      <c r="H830" s="2"/>
      <c r="I830" s="2"/>
      <c r="J830" s="2"/>
      <c r="K830" s="2"/>
    </row>
    <row r="831" ht="15.75" customHeight="1">
      <c r="A831" s="2"/>
      <c r="B831" s="2"/>
      <c r="C831" s="2"/>
      <c r="D831" s="2"/>
      <c r="E831" s="2"/>
      <c r="F831" s="2"/>
      <c r="G831" s="2"/>
      <c r="H831" s="2"/>
      <c r="I831" s="2"/>
      <c r="J831" s="2"/>
      <c r="K831" s="2"/>
    </row>
    <row r="832" ht="15.75" customHeight="1">
      <c r="A832" s="2"/>
      <c r="B832" s="2"/>
      <c r="C832" s="2"/>
      <c r="D832" s="2"/>
      <c r="E832" s="2"/>
      <c r="F832" s="2"/>
      <c r="G832" s="2"/>
      <c r="H832" s="2"/>
      <c r="I832" s="2"/>
      <c r="J832" s="2"/>
      <c r="K832" s="2"/>
    </row>
    <row r="833" ht="15.75" customHeight="1">
      <c r="A833" s="2"/>
      <c r="B833" s="2"/>
      <c r="C833" s="2"/>
      <c r="D833" s="2"/>
      <c r="E833" s="2"/>
      <c r="F833" s="2"/>
      <c r="G833" s="2"/>
      <c r="H833" s="2"/>
      <c r="I833" s="2"/>
      <c r="J833" s="2"/>
      <c r="K833" s="2"/>
    </row>
    <row r="834" ht="15.75" customHeight="1">
      <c r="A834" s="2"/>
      <c r="B834" s="2"/>
      <c r="C834" s="2"/>
      <c r="D834" s="2"/>
      <c r="E834" s="2"/>
      <c r="F834" s="2"/>
      <c r="G834" s="2"/>
      <c r="H834" s="2"/>
      <c r="I834" s="2"/>
      <c r="J834" s="2"/>
      <c r="K834" s="2"/>
    </row>
    <row r="835" ht="15.75" customHeight="1">
      <c r="A835" s="2"/>
      <c r="B835" s="2"/>
      <c r="C835" s="2"/>
      <c r="D835" s="2"/>
      <c r="E835" s="2"/>
      <c r="F835" s="2"/>
      <c r="G835" s="2"/>
      <c r="H835" s="2"/>
      <c r="I835" s="2"/>
      <c r="J835" s="2"/>
      <c r="K835" s="2"/>
    </row>
    <row r="836" ht="15.75" customHeight="1">
      <c r="A836" s="2"/>
      <c r="B836" s="2"/>
      <c r="C836" s="2"/>
      <c r="D836" s="2"/>
      <c r="E836" s="2"/>
      <c r="F836" s="2"/>
      <c r="G836" s="2"/>
      <c r="H836" s="2"/>
      <c r="I836" s="2"/>
      <c r="J836" s="2"/>
      <c r="K836" s="2"/>
    </row>
    <row r="837" ht="15.75" customHeight="1">
      <c r="A837" s="2"/>
      <c r="B837" s="2"/>
      <c r="C837" s="2"/>
      <c r="D837" s="2"/>
      <c r="E837" s="2"/>
      <c r="F837" s="2"/>
      <c r="G837" s="2"/>
      <c r="H837" s="2"/>
      <c r="I837" s="2"/>
      <c r="J837" s="2"/>
      <c r="K837" s="2"/>
    </row>
    <row r="838" ht="15.75" customHeight="1">
      <c r="A838" s="2"/>
      <c r="B838" s="2"/>
      <c r="C838" s="2"/>
      <c r="D838" s="2"/>
      <c r="E838" s="2"/>
      <c r="F838" s="2"/>
      <c r="G838" s="2"/>
      <c r="H838" s="2"/>
      <c r="I838" s="2"/>
      <c r="J838" s="2"/>
      <c r="K838" s="2"/>
    </row>
    <row r="839" ht="15.75" customHeight="1">
      <c r="A839" s="2"/>
      <c r="B839" s="2"/>
      <c r="C839" s="2"/>
      <c r="D839" s="2"/>
      <c r="E839" s="2"/>
      <c r="F839" s="2"/>
      <c r="G839" s="2"/>
      <c r="H839" s="2"/>
      <c r="I839" s="2"/>
      <c r="J839" s="2"/>
      <c r="K839" s="2"/>
    </row>
    <row r="840" ht="15.75" customHeight="1">
      <c r="A840" s="2"/>
      <c r="B840" s="2"/>
      <c r="C840" s="2"/>
      <c r="D840" s="2"/>
      <c r="E840" s="2"/>
      <c r="F840" s="2"/>
      <c r="G840" s="2"/>
      <c r="H840" s="2"/>
      <c r="I840" s="2"/>
      <c r="J840" s="2"/>
      <c r="K840" s="2"/>
    </row>
    <row r="841" ht="15.75" customHeight="1">
      <c r="A841" s="2"/>
      <c r="B841" s="2"/>
      <c r="C841" s="2"/>
      <c r="D841" s="2"/>
      <c r="E841" s="2"/>
      <c r="F841" s="2"/>
      <c r="G841" s="2"/>
      <c r="H841" s="2"/>
      <c r="I841" s="2"/>
      <c r="J841" s="2"/>
      <c r="K841" s="2"/>
    </row>
    <row r="842" ht="15.75" customHeight="1">
      <c r="A842" s="2"/>
      <c r="B842" s="2"/>
      <c r="C842" s="2"/>
      <c r="D842" s="2"/>
      <c r="E842" s="2"/>
      <c r="F842" s="2"/>
      <c r="G842" s="2"/>
      <c r="H842" s="2"/>
      <c r="I842" s="2"/>
      <c r="J842" s="2"/>
      <c r="K842" s="2"/>
    </row>
    <row r="843" ht="15.75" customHeight="1">
      <c r="A843" s="2"/>
      <c r="B843" s="2"/>
      <c r="C843" s="2"/>
      <c r="D843" s="2"/>
      <c r="E843" s="2"/>
      <c r="F843" s="2"/>
      <c r="G843" s="2"/>
      <c r="H843" s="2"/>
      <c r="I843" s="2"/>
      <c r="J843" s="2"/>
      <c r="K843" s="2"/>
    </row>
    <row r="844" ht="15.75" customHeight="1">
      <c r="A844" s="2"/>
      <c r="B844" s="2"/>
      <c r="C844" s="2"/>
      <c r="D844" s="2"/>
      <c r="E844" s="2"/>
      <c r="F844" s="2"/>
      <c r="G844" s="2"/>
      <c r="H844" s="2"/>
      <c r="I844" s="2"/>
      <c r="J844" s="2"/>
      <c r="K844" s="2"/>
    </row>
    <row r="845" ht="15.75" customHeight="1">
      <c r="A845" s="2"/>
      <c r="B845" s="2"/>
      <c r="C845" s="2"/>
      <c r="D845" s="2"/>
      <c r="E845" s="2"/>
      <c r="F845" s="2"/>
      <c r="G845" s="2"/>
      <c r="H845" s="2"/>
      <c r="I845" s="2"/>
      <c r="J845" s="2"/>
      <c r="K845" s="2"/>
    </row>
    <row r="846" ht="15.75" customHeight="1">
      <c r="A846" s="2"/>
      <c r="B846" s="2"/>
      <c r="C846" s="2"/>
      <c r="D846" s="2"/>
      <c r="E846" s="2"/>
      <c r="F846" s="2"/>
      <c r="G846" s="2"/>
      <c r="H846" s="2"/>
      <c r="I846" s="2"/>
      <c r="J846" s="2"/>
      <c r="K846" s="2"/>
    </row>
    <row r="847" ht="15.75" customHeight="1">
      <c r="A847" s="2"/>
      <c r="B847" s="2"/>
      <c r="C847" s="2"/>
      <c r="D847" s="2"/>
      <c r="E847" s="2"/>
      <c r="F847" s="2"/>
      <c r="G847" s="2"/>
      <c r="H847" s="2"/>
      <c r="I847" s="2"/>
      <c r="J847" s="2"/>
      <c r="K847" s="2"/>
    </row>
    <row r="848" ht="15.75" customHeight="1">
      <c r="A848" s="2"/>
      <c r="B848" s="2"/>
      <c r="C848" s="2"/>
      <c r="D848" s="2"/>
      <c r="E848" s="2"/>
      <c r="F848" s="2"/>
      <c r="G848" s="2"/>
      <c r="H848" s="2"/>
      <c r="I848" s="2"/>
      <c r="J848" s="2"/>
      <c r="K848" s="2"/>
    </row>
    <row r="849" ht="15.75" customHeight="1">
      <c r="A849" s="2"/>
      <c r="B849" s="2"/>
      <c r="C849" s="2"/>
      <c r="D849" s="2"/>
      <c r="E849" s="2"/>
      <c r="F849" s="2"/>
      <c r="G849" s="2"/>
      <c r="H849" s="2"/>
      <c r="I849" s="2"/>
      <c r="J849" s="2"/>
      <c r="K849" s="2"/>
    </row>
    <row r="850" ht="15.75" customHeight="1">
      <c r="A850" s="2"/>
      <c r="B850" s="2"/>
      <c r="C850" s="2"/>
      <c r="D850" s="2"/>
      <c r="E850" s="2"/>
      <c r="F850" s="2"/>
      <c r="G850" s="2"/>
      <c r="H850" s="2"/>
      <c r="I850" s="2"/>
      <c r="J850" s="2"/>
      <c r="K850" s="2"/>
    </row>
    <row r="851" ht="15.75" customHeight="1">
      <c r="A851" s="2"/>
      <c r="B851" s="2"/>
      <c r="C851" s="2"/>
      <c r="D851" s="2"/>
      <c r="E851" s="2"/>
      <c r="F851" s="2"/>
      <c r="G851" s="2"/>
      <c r="H851" s="2"/>
      <c r="I851" s="2"/>
      <c r="J851" s="2"/>
      <c r="K851" s="2"/>
    </row>
    <row r="852" ht="15.75" customHeight="1">
      <c r="A852" s="2"/>
      <c r="B852" s="2"/>
      <c r="C852" s="2"/>
      <c r="D852" s="2"/>
      <c r="E852" s="2"/>
      <c r="F852" s="2"/>
      <c r="G852" s="2"/>
      <c r="H852" s="2"/>
      <c r="I852" s="2"/>
      <c r="J852" s="2"/>
      <c r="K852" s="2"/>
    </row>
    <row r="853" ht="15.75" customHeight="1">
      <c r="A853" s="2"/>
      <c r="B853" s="2"/>
      <c r="C853" s="2"/>
      <c r="D853" s="2"/>
      <c r="E853" s="2"/>
      <c r="F853" s="2"/>
      <c r="G853" s="2"/>
      <c r="H853" s="2"/>
      <c r="I853" s="2"/>
      <c r="J853" s="2"/>
      <c r="K853" s="2"/>
    </row>
    <row r="854" ht="15.75" customHeight="1">
      <c r="A854" s="2"/>
      <c r="B854" s="2"/>
      <c r="C854" s="2"/>
      <c r="D854" s="2"/>
      <c r="E854" s="2"/>
      <c r="F854" s="2"/>
      <c r="G854" s="2"/>
      <c r="H854" s="2"/>
      <c r="I854" s="2"/>
      <c r="J854" s="2"/>
      <c r="K854" s="2"/>
    </row>
    <row r="855" ht="15.75" customHeight="1">
      <c r="A855" s="2"/>
      <c r="B855" s="2"/>
      <c r="C855" s="2"/>
      <c r="D855" s="2"/>
      <c r="E855" s="2"/>
      <c r="F855" s="2"/>
      <c r="G855" s="2"/>
      <c r="H855" s="2"/>
      <c r="I855" s="2"/>
      <c r="J855" s="2"/>
      <c r="K855" s="2"/>
    </row>
    <row r="856" ht="15.75" customHeight="1">
      <c r="A856" s="2"/>
      <c r="B856" s="2"/>
      <c r="C856" s="2"/>
      <c r="D856" s="2"/>
      <c r="E856" s="2"/>
      <c r="F856" s="2"/>
      <c r="G856" s="2"/>
      <c r="H856" s="2"/>
      <c r="I856" s="2"/>
      <c r="J856" s="2"/>
      <c r="K856" s="2"/>
    </row>
    <row r="857" ht="15.75" customHeight="1">
      <c r="A857" s="2"/>
      <c r="B857" s="2"/>
      <c r="C857" s="2"/>
      <c r="D857" s="2"/>
      <c r="E857" s="2"/>
      <c r="F857" s="2"/>
      <c r="G857" s="2"/>
      <c r="H857" s="2"/>
      <c r="I857" s="2"/>
      <c r="J857" s="2"/>
      <c r="K857" s="2"/>
    </row>
    <row r="858" ht="15.75" customHeight="1">
      <c r="A858" s="2"/>
      <c r="B858" s="2"/>
      <c r="C858" s="2"/>
      <c r="D858" s="2"/>
      <c r="E858" s="2"/>
      <c r="F858" s="2"/>
      <c r="G858" s="2"/>
      <c r="H858" s="2"/>
      <c r="I858" s="2"/>
      <c r="J858" s="2"/>
      <c r="K858" s="2"/>
    </row>
    <row r="859" ht="15.75" customHeight="1">
      <c r="A859" s="2"/>
      <c r="B859" s="2"/>
      <c r="C859" s="2"/>
      <c r="D859" s="2"/>
      <c r="E859" s="2"/>
      <c r="F859" s="2"/>
      <c r="G859" s="2"/>
      <c r="H859" s="2"/>
      <c r="I859" s="2"/>
      <c r="J859" s="2"/>
      <c r="K859" s="2"/>
    </row>
    <row r="860" ht="15.75" customHeight="1">
      <c r="A860" s="2"/>
      <c r="B860" s="2"/>
      <c r="C860" s="2"/>
      <c r="D860" s="2"/>
      <c r="E860" s="2"/>
      <c r="F860" s="2"/>
      <c r="G860" s="2"/>
      <c r="H860" s="2"/>
      <c r="I860" s="2"/>
      <c r="J860" s="2"/>
      <c r="K860" s="2"/>
    </row>
    <row r="861" ht="15.75" customHeight="1">
      <c r="A861" s="2"/>
      <c r="B861" s="2"/>
      <c r="C861" s="2"/>
      <c r="D861" s="2"/>
      <c r="E861" s="2"/>
      <c r="F861" s="2"/>
      <c r="G861" s="2"/>
      <c r="H861" s="2"/>
      <c r="I861" s="2"/>
      <c r="J861" s="2"/>
      <c r="K861" s="2"/>
    </row>
    <row r="862" ht="15.75" customHeight="1">
      <c r="A862" s="2"/>
      <c r="B862" s="2"/>
      <c r="C862" s="2"/>
      <c r="D862" s="2"/>
      <c r="E862" s="2"/>
      <c r="F862" s="2"/>
      <c r="G862" s="2"/>
      <c r="H862" s="2"/>
      <c r="I862" s="2"/>
      <c r="J862" s="2"/>
      <c r="K862" s="2"/>
    </row>
    <row r="863" ht="15.75" customHeight="1">
      <c r="A863" s="2"/>
      <c r="B863" s="2"/>
      <c r="C863" s="2"/>
      <c r="D863" s="2"/>
      <c r="E863" s="2"/>
      <c r="F863" s="2"/>
      <c r="G863" s="2"/>
      <c r="H863" s="2"/>
      <c r="I863" s="2"/>
      <c r="J863" s="2"/>
      <c r="K863" s="2"/>
    </row>
    <row r="864" ht="15.75" customHeight="1">
      <c r="A864" s="2"/>
      <c r="B864" s="2"/>
      <c r="C864" s="2"/>
      <c r="D864" s="2"/>
      <c r="E864" s="2"/>
      <c r="F864" s="2"/>
      <c r="G864" s="2"/>
      <c r="H864" s="2"/>
      <c r="I864" s="2"/>
      <c r="J864" s="2"/>
      <c r="K864" s="2"/>
    </row>
    <row r="865" ht="15.75" customHeight="1">
      <c r="A865" s="2"/>
      <c r="B865" s="2"/>
      <c r="C865" s="2"/>
      <c r="D865" s="2"/>
      <c r="E865" s="2"/>
      <c r="F865" s="2"/>
      <c r="G865" s="2"/>
      <c r="H865" s="2"/>
      <c r="I865" s="2"/>
      <c r="J865" s="2"/>
      <c r="K865" s="2"/>
    </row>
    <row r="866" ht="15.75" customHeight="1">
      <c r="A866" s="2"/>
      <c r="B866" s="2"/>
      <c r="C866" s="2"/>
      <c r="D866" s="2"/>
      <c r="E866" s="2"/>
      <c r="F866" s="2"/>
      <c r="G866" s="2"/>
      <c r="H866" s="2"/>
      <c r="I866" s="2"/>
      <c r="J866" s="2"/>
      <c r="K866" s="2"/>
    </row>
    <row r="867" ht="15.75" customHeight="1">
      <c r="A867" s="2"/>
      <c r="B867" s="2"/>
      <c r="C867" s="2"/>
      <c r="D867" s="2"/>
      <c r="E867" s="2"/>
      <c r="F867" s="2"/>
      <c r="G867" s="2"/>
      <c r="H867" s="2"/>
      <c r="I867" s="2"/>
      <c r="J867" s="2"/>
      <c r="K867" s="2"/>
    </row>
    <row r="868" ht="15.75" customHeight="1">
      <c r="A868" s="2"/>
      <c r="B868" s="2"/>
      <c r="C868" s="2"/>
      <c r="D868" s="2"/>
      <c r="E868" s="2"/>
      <c r="F868" s="2"/>
      <c r="G868" s="2"/>
      <c r="H868" s="2"/>
      <c r="I868" s="2"/>
      <c r="J868" s="2"/>
      <c r="K868" s="2"/>
    </row>
    <row r="869" ht="15.75" customHeight="1">
      <c r="A869" s="2"/>
      <c r="B869" s="2"/>
      <c r="C869" s="2"/>
      <c r="D869" s="2"/>
      <c r="E869" s="2"/>
      <c r="F869" s="2"/>
      <c r="G869" s="2"/>
      <c r="H869" s="2"/>
      <c r="I869" s="2"/>
      <c r="J869" s="2"/>
      <c r="K869" s="2"/>
    </row>
    <row r="870" ht="15.75" customHeight="1">
      <c r="A870" s="2"/>
      <c r="B870" s="2"/>
      <c r="C870" s="2"/>
      <c r="D870" s="2"/>
      <c r="E870" s="2"/>
      <c r="F870" s="2"/>
      <c r="G870" s="2"/>
      <c r="H870" s="2"/>
      <c r="I870" s="2"/>
      <c r="J870" s="2"/>
      <c r="K870" s="2"/>
    </row>
    <row r="871" ht="15.75" customHeight="1">
      <c r="A871" s="2"/>
      <c r="B871" s="2"/>
      <c r="C871" s="2"/>
      <c r="D871" s="2"/>
      <c r="E871" s="2"/>
      <c r="F871" s="2"/>
      <c r="G871" s="2"/>
      <c r="H871" s="2"/>
      <c r="I871" s="2"/>
      <c r="J871" s="2"/>
      <c r="K871" s="2"/>
    </row>
    <row r="872" ht="15.75" customHeight="1">
      <c r="A872" s="2"/>
      <c r="B872" s="2"/>
      <c r="C872" s="2"/>
      <c r="D872" s="2"/>
      <c r="E872" s="2"/>
      <c r="F872" s="2"/>
      <c r="G872" s="2"/>
      <c r="H872" s="2"/>
      <c r="I872" s="2"/>
      <c r="J872" s="2"/>
      <c r="K872" s="2"/>
    </row>
    <row r="873" ht="15.75" customHeight="1">
      <c r="A873" s="2"/>
      <c r="B873" s="2"/>
      <c r="C873" s="2"/>
      <c r="D873" s="2"/>
      <c r="E873" s="2"/>
      <c r="F873" s="2"/>
      <c r="G873" s="2"/>
      <c r="H873" s="2"/>
      <c r="I873" s="2"/>
      <c r="J873" s="2"/>
      <c r="K873" s="2"/>
    </row>
    <row r="874" ht="15.75" customHeight="1">
      <c r="A874" s="2"/>
      <c r="B874" s="2"/>
      <c r="C874" s="2"/>
      <c r="D874" s="2"/>
      <c r="E874" s="2"/>
      <c r="F874" s="2"/>
      <c r="G874" s="2"/>
      <c r="H874" s="2"/>
      <c r="I874" s="2"/>
      <c r="J874" s="2"/>
      <c r="K874" s="2"/>
    </row>
    <row r="875" ht="15.75" customHeight="1">
      <c r="A875" s="2"/>
      <c r="B875" s="2"/>
      <c r="C875" s="2"/>
      <c r="D875" s="2"/>
      <c r="E875" s="2"/>
      <c r="F875" s="2"/>
      <c r="G875" s="2"/>
      <c r="H875" s="2"/>
      <c r="I875" s="2"/>
      <c r="J875" s="2"/>
      <c r="K875" s="2"/>
    </row>
    <row r="876" ht="15.75" customHeight="1">
      <c r="A876" s="2"/>
      <c r="B876" s="2"/>
      <c r="C876" s="2"/>
      <c r="D876" s="2"/>
      <c r="E876" s="2"/>
      <c r="F876" s="2"/>
      <c r="G876" s="2"/>
      <c r="H876" s="2"/>
      <c r="I876" s="2"/>
      <c r="J876" s="2"/>
      <c r="K876" s="2"/>
    </row>
    <row r="877" ht="15.75" customHeight="1">
      <c r="A877" s="2"/>
      <c r="B877" s="2"/>
      <c r="C877" s="2"/>
      <c r="D877" s="2"/>
      <c r="E877" s="2"/>
      <c r="F877" s="2"/>
      <c r="G877" s="2"/>
      <c r="H877" s="2"/>
      <c r="I877" s="2"/>
      <c r="J877" s="2"/>
      <c r="K877" s="2"/>
    </row>
    <row r="878" ht="15.75" customHeight="1">
      <c r="A878" s="2"/>
      <c r="B878" s="2"/>
      <c r="C878" s="2"/>
      <c r="D878" s="2"/>
      <c r="E878" s="2"/>
      <c r="F878" s="2"/>
      <c r="G878" s="2"/>
      <c r="H878" s="2"/>
      <c r="I878" s="2"/>
      <c r="J878" s="2"/>
      <c r="K878" s="2"/>
    </row>
    <row r="879" ht="15.75" customHeight="1">
      <c r="A879" s="2"/>
      <c r="B879" s="2"/>
      <c r="C879" s="2"/>
      <c r="D879" s="2"/>
      <c r="E879" s="2"/>
      <c r="F879" s="2"/>
      <c r="G879" s="2"/>
      <c r="H879" s="2"/>
      <c r="I879" s="2"/>
      <c r="J879" s="2"/>
      <c r="K879" s="2"/>
    </row>
    <row r="880" ht="15.75" customHeight="1">
      <c r="A880" s="2"/>
      <c r="B880" s="2"/>
      <c r="C880" s="2"/>
      <c r="D880" s="2"/>
      <c r="E880" s="2"/>
      <c r="F880" s="2"/>
      <c r="G880" s="2"/>
      <c r="H880" s="2"/>
      <c r="I880" s="2"/>
      <c r="J880" s="2"/>
      <c r="K880" s="2"/>
    </row>
    <row r="881" ht="15.75" customHeight="1">
      <c r="A881" s="2"/>
      <c r="B881" s="2"/>
      <c r="C881" s="2"/>
      <c r="D881" s="2"/>
      <c r="E881" s="2"/>
      <c r="F881" s="2"/>
      <c r="G881" s="2"/>
      <c r="H881" s="2"/>
      <c r="I881" s="2"/>
      <c r="J881" s="2"/>
      <c r="K881" s="2"/>
    </row>
    <row r="882" ht="15.75" customHeight="1">
      <c r="A882" s="2"/>
      <c r="B882" s="2"/>
      <c r="C882" s="2"/>
      <c r="D882" s="2"/>
      <c r="E882" s="2"/>
      <c r="F882" s="2"/>
      <c r="G882" s="2"/>
      <c r="H882" s="2"/>
      <c r="I882" s="2"/>
      <c r="J882" s="2"/>
      <c r="K882" s="2"/>
    </row>
    <row r="883" ht="15.75" customHeight="1">
      <c r="A883" s="2"/>
      <c r="B883" s="2"/>
      <c r="C883" s="2"/>
      <c r="D883" s="2"/>
      <c r="E883" s="2"/>
      <c r="F883" s="2"/>
      <c r="G883" s="2"/>
      <c r="H883" s="2"/>
      <c r="I883" s="2"/>
      <c r="J883" s="2"/>
      <c r="K883" s="2"/>
    </row>
    <row r="884" ht="15.75" customHeight="1">
      <c r="A884" s="2"/>
      <c r="B884" s="2"/>
      <c r="C884" s="2"/>
      <c r="D884" s="2"/>
      <c r="E884" s="2"/>
      <c r="F884" s="2"/>
      <c r="G884" s="2"/>
      <c r="H884" s="2"/>
      <c r="I884" s="2"/>
      <c r="J884" s="2"/>
      <c r="K884" s="2"/>
    </row>
    <row r="885" ht="15.75" customHeight="1">
      <c r="A885" s="2"/>
      <c r="B885" s="2"/>
      <c r="C885" s="2"/>
      <c r="D885" s="2"/>
      <c r="E885" s="2"/>
      <c r="F885" s="2"/>
      <c r="G885" s="2"/>
      <c r="H885" s="2"/>
      <c r="I885" s="2"/>
      <c r="J885" s="2"/>
      <c r="K885" s="2"/>
    </row>
    <row r="886" ht="15.75" customHeight="1">
      <c r="A886" s="2"/>
      <c r="B886" s="2"/>
      <c r="C886" s="2"/>
      <c r="D886" s="2"/>
      <c r="E886" s="2"/>
      <c r="F886" s="2"/>
      <c r="G886" s="2"/>
      <c r="H886" s="2"/>
      <c r="I886" s="2"/>
      <c r="J886" s="2"/>
      <c r="K886" s="2"/>
    </row>
    <row r="887" ht="15.75" customHeight="1">
      <c r="A887" s="2"/>
      <c r="B887" s="2"/>
      <c r="C887" s="2"/>
      <c r="D887" s="2"/>
      <c r="E887" s="2"/>
      <c r="F887" s="2"/>
      <c r="G887" s="2"/>
      <c r="H887" s="2"/>
      <c r="I887" s="2"/>
      <c r="J887" s="2"/>
      <c r="K887" s="2"/>
    </row>
    <row r="888" ht="15.75" customHeight="1">
      <c r="A888" s="2"/>
      <c r="B888" s="2"/>
      <c r="C888" s="2"/>
      <c r="D888" s="2"/>
      <c r="E888" s="2"/>
      <c r="F888" s="2"/>
      <c r="G888" s="2"/>
      <c r="H888" s="2"/>
      <c r="I888" s="2"/>
      <c r="J888" s="2"/>
      <c r="K888" s="2"/>
    </row>
    <row r="889" ht="15.75" customHeight="1">
      <c r="A889" s="2"/>
      <c r="B889" s="2"/>
      <c r="C889" s="2"/>
      <c r="D889" s="2"/>
      <c r="E889" s="2"/>
      <c r="F889" s="2"/>
      <c r="G889" s="2"/>
      <c r="H889" s="2"/>
      <c r="I889" s="2"/>
      <c r="J889" s="2"/>
      <c r="K889" s="2"/>
    </row>
    <row r="890" ht="15.75" customHeight="1">
      <c r="A890" s="2"/>
      <c r="B890" s="2"/>
      <c r="C890" s="2"/>
      <c r="D890" s="2"/>
      <c r="E890" s="2"/>
      <c r="F890" s="2"/>
      <c r="G890" s="2"/>
      <c r="H890" s="2"/>
      <c r="I890" s="2"/>
      <c r="J890" s="2"/>
      <c r="K890" s="2"/>
    </row>
    <row r="891" ht="15.75" customHeight="1">
      <c r="A891" s="2"/>
      <c r="B891" s="2"/>
      <c r="C891" s="2"/>
      <c r="D891" s="2"/>
      <c r="E891" s="2"/>
      <c r="F891" s="2"/>
      <c r="G891" s="2"/>
      <c r="H891" s="2"/>
      <c r="I891" s="2"/>
      <c r="J891" s="2"/>
      <c r="K891" s="2"/>
    </row>
    <row r="892" ht="15.75" customHeight="1">
      <c r="A892" s="2"/>
      <c r="B892" s="2"/>
      <c r="C892" s="2"/>
      <c r="D892" s="2"/>
      <c r="E892" s="2"/>
      <c r="F892" s="2"/>
      <c r="G892" s="2"/>
      <c r="H892" s="2"/>
      <c r="I892" s="2"/>
      <c r="J892" s="2"/>
      <c r="K892" s="2"/>
    </row>
    <row r="893" ht="15.75" customHeight="1">
      <c r="A893" s="2"/>
      <c r="B893" s="2"/>
      <c r="C893" s="2"/>
      <c r="D893" s="2"/>
      <c r="E893" s="2"/>
      <c r="F893" s="2"/>
      <c r="G893" s="2"/>
      <c r="H893" s="2"/>
      <c r="I893" s="2"/>
      <c r="J893" s="2"/>
      <c r="K893" s="2"/>
    </row>
    <row r="894" ht="15.75" customHeight="1">
      <c r="A894" s="2"/>
      <c r="B894" s="2"/>
      <c r="C894" s="2"/>
      <c r="D894" s="2"/>
      <c r="E894" s="2"/>
      <c r="F894" s="2"/>
      <c r="G894" s="2"/>
      <c r="H894" s="2"/>
      <c r="I894" s="2"/>
      <c r="J894" s="2"/>
      <c r="K894" s="2"/>
    </row>
    <row r="895" ht="15.75" customHeight="1">
      <c r="A895" s="2"/>
      <c r="B895" s="2"/>
      <c r="C895" s="2"/>
      <c r="D895" s="2"/>
      <c r="E895" s="2"/>
      <c r="F895" s="2"/>
      <c r="G895" s="2"/>
      <c r="H895" s="2"/>
      <c r="I895" s="2"/>
      <c r="J895" s="2"/>
      <c r="K895" s="2"/>
    </row>
    <row r="896" ht="15.75" customHeight="1">
      <c r="A896" s="2"/>
      <c r="B896" s="2"/>
      <c r="C896" s="2"/>
      <c r="D896" s="2"/>
      <c r="E896" s="2"/>
      <c r="F896" s="2"/>
      <c r="G896" s="2"/>
      <c r="H896" s="2"/>
      <c r="I896" s="2"/>
      <c r="J896" s="2"/>
      <c r="K896" s="2"/>
    </row>
    <row r="897" ht="15.75" customHeight="1">
      <c r="A897" s="2"/>
      <c r="B897" s="2"/>
      <c r="C897" s="2"/>
      <c r="D897" s="2"/>
      <c r="E897" s="2"/>
      <c r="F897" s="2"/>
      <c r="G897" s="2"/>
      <c r="H897" s="2"/>
      <c r="I897" s="2"/>
      <c r="J897" s="2"/>
      <c r="K897" s="2"/>
    </row>
    <row r="898" ht="15.75" customHeight="1">
      <c r="A898" s="2"/>
      <c r="B898" s="2"/>
      <c r="C898" s="2"/>
      <c r="D898" s="2"/>
      <c r="E898" s="2"/>
      <c r="F898" s="2"/>
      <c r="G898" s="2"/>
      <c r="H898" s="2"/>
      <c r="I898" s="2"/>
      <c r="J898" s="2"/>
      <c r="K898" s="2"/>
    </row>
    <row r="899" ht="15.75" customHeight="1">
      <c r="A899" s="2"/>
      <c r="B899" s="2"/>
      <c r="C899" s="2"/>
      <c r="D899" s="2"/>
      <c r="E899" s="2"/>
      <c r="F899" s="2"/>
      <c r="G899" s="2"/>
      <c r="H899" s="2"/>
      <c r="I899" s="2"/>
      <c r="J899" s="2"/>
      <c r="K899" s="2"/>
    </row>
    <row r="900" ht="15.75" customHeight="1">
      <c r="A900" s="2"/>
      <c r="B900" s="2"/>
      <c r="C900" s="2"/>
      <c r="D900" s="2"/>
      <c r="E900" s="2"/>
      <c r="F900" s="2"/>
      <c r="G900" s="2"/>
      <c r="H900" s="2"/>
      <c r="I900" s="2"/>
      <c r="J900" s="2"/>
      <c r="K900" s="2"/>
    </row>
    <row r="901" ht="15.75" customHeight="1">
      <c r="A901" s="2"/>
      <c r="B901" s="2"/>
      <c r="C901" s="2"/>
      <c r="D901" s="2"/>
      <c r="E901" s="2"/>
      <c r="F901" s="2"/>
      <c r="G901" s="2"/>
      <c r="H901" s="2"/>
      <c r="I901" s="2"/>
      <c r="J901" s="2"/>
      <c r="K901" s="2"/>
    </row>
    <row r="902" ht="15.75" customHeight="1">
      <c r="A902" s="2"/>
      <c r="B902" s="2"/>
      <c r="C902" s="2"/>
      <c r="D902" s="2"/>
      <c r="E902" s="2"/>
      <c r="F902" s="2"/>
      <c r="G902" s="2"/>
      <c r="H902" s="2"/>
      <c r="I902" s="2"/>
      <c r="J902" s="2"/>
      <c r="K902" s="2"/>
    </row>
    <row r="903" ht="15.75" customHeight="1">
      <c r="A903" s="2"/>
      <c r="B903" s="2"/>
      <c r="C903" s="2"/>
      <c r="D903" s="2"/>
      <c r="E903" s="2"/>
      <c r="F903" s="2"/>
      <c r="G903" s="2"/>
      <c r="H903" s="2"/>
      <c r="I903" s="2"/>
      <c r="J903" s="2"/>
      <c r="K903" s="2"/>
    </row>
    <row r="904" ht="15.75" customHeight="1">
      <c r="A904" s="2"/>
      <c r="B904" s="2"/>
      <c r="C904" s="2"/>
      <c r="D904" s="2"/>
      <c r="E904" s="2"/>
      <c r="F904" s="2"/>
      <c r="G904" s="2"/>
      <c r="H904" s="2"/>
      <c r="I904" s="2"/>
      <c r="J904" s="2"/>
      <c r="K904" s="2"/>
    </row>
    <row r="905" ht="15.75" customHeight="1">
      <c r="A905" s="2"/>
      <c r="B905" s="2"/>
      <c r="C905" s="2"/>
      <c r="D905" s="2"/>
      <c r="E905" s="2"/>
      <c r="F905" s="2"/>
      <c r="G905" s="2"/>
      <c r="H905" s="2"/>
      <c r="I905" s="2"/>
      <c r="J905" s="2"/>
      <c r="K905" s="2"/>
    </row>
    <row r="906" ht="15.75" customHeight="1">
      <c r="A906" s="2"/>
      <c r="B906" s="2"/>
      <c r="C906" s="2"/>
      <c r="D906" s="2"/>
      <c r="E906" s="2"/>
      <c r="F906" s="2"/>
      <c r="G906" s="2"/>
      <c r="H906" s="2"/>
      <c r="I906" s="2"/>
      <c r="J906" s="2"/>
      <c r="K906" s="2"/>
    </row>
    <row r="907" ht="15.75" customHeight="1">
      <c r="A907" s="2"/>
      <c r="B907" s="2"/>
      <c r="C907" s="2"/>
      <c r="D907" s="2"/>
      <c r="E907" s="2"/>
      <c r="F907" s="2"/>
      <c r="G907" s="2"/>
      <c r="H907" s="2"/>
      <c r="I907" s="2"/>
      <c r="J907" s="2"/>
      <c r="K907" s="2"/>
    </row>
    <row r="908" ht="15.75" customHeight="1">
      <c r="A908" s="2"/>
      <c r="B908" s="2"/>
      <c r="C908" s="2"/>
      <c r="D908" s="2"/>
      <c r="E908" s="2"/>
      <c r="F908" s="2"/>
      <c r="G908" s="2"/>
      <c r="H908" s="2"/>
      <c r="I908" s="2"/>
      <c r="J908" s="2"/>
      <c r="K908" s="2"/>
    </row>
    <row r="909" ht="15.75" customHeight="1">
      <c r="A909" s="2"/>
      <c r="B909" s="2"/>
      <c r="C909" s="2"/>
      <c r="D909" s="2"/>
      <c r="E909" s="2"/>
      <c r="F909" s="2"/>
      <c r="G909" s="2"/>
      <c r="H909" s="2"/>
      <c r="I909" s="2"/>
      <c r="J909" s="2"/>
      <c r="K909" s="2"/>
    </row>
    <row r="910" ht="15.75" customHeight="1">
      <c r="A910" s="2"/>
      <c r="B910" s="2"/>
      <c r="C910" s="2"/>
      <c r="D910" s="2"/>
      <c r="E910" s="2"/>
      <c r="F910" s="2"/>
      <c r="G910" s="2"/>
      <c r="H910" s="2"/>
      <c r="I910" s="2"/>
      <c r="J910" s="2"/>
      <c r="K910" s="2"/>
    </row>
    <row r="911" ht="15.75" customHeight="1">
      <c r="A911" s="2"/>
      <c r="B911" s="2"/>
      <c r="C911" s="2"/>
      <c r="D911" s="2"/>
      <c r="E911" s="2"/>
      <c r="F911" s="2"/>
      <c r="G911" s="2"/>
      <c r="H911" s="2"/>
      <c r="I911" s="2"/>
      <c r="J911" s="2"/>
      <c r="K911" s="2"/>
    </row>
    <row r="912" ht="15.75" customHeight="1">
      <c r="A912" s="2"/>
      <c r="B912" s="2"/>
      <c r="C912" s="2"/>
      <c r="D912" s="2"/>
      <c r="E912" s="2"/>
      <c r="F912" s="2"/>
      <c r="G912" s="2"/>
      <c r="H912" s="2"/>
      <c r="I912" s="2"/>
      <c r="J912" s="2"/>
      <c r="K912" s="2"/>
    </row>
    <row r="913" ht="15.75" customHeight="1">
      <c r="A913" s="2"/>
      <c r="B913" s="2"/>
      <c r="C913" s="2"/>
      <c r="D913" s="2"/>
      <c r="E913" s="2"/>
      <c r="F913" s="2"/>
      <c r="G913" s="2"/>
      <c r="H913" s="2"/>
      <c r="I913" s="2"/>
      <c r="J913" s="2"/>
      <c r="K913" s="2"/>
    </row>
    <row r="914" ht="15.75" customHeight="1">
      <c r="A914" s="2"/>
      <c r="B914" s="2"/>
      <c r="C914" s="2"/>
      <c r="D914" s="2"/>
      <c r="E914" s="2"/>
      <c r="F914" s="2"/>
      <c r="G914" s="2"/>
      <c r="H914" s="2"/>
      <c r="I914" s="2"/>
      <c r="J914" s="2"/>
      <c r="K914" s="2"/>
    </row>
    <row r="915" ht="15.75" customHeight="1">
      <c r="A915" s="2"/>
      <c r="B915" s="2"/>
      <c r="C915" s="2"/>
      <c r="D915" s="2"/>
      <c r="E915" s="2"/>
      <c r="F915" s="2"/>
      <c r="G915" s="2"/>
      <c r="H915" s="2"/>
      <c r="I915" s="2"/>
      <c r="J915" s="2"/>
      <c r="K915" s="2"/>
    </row>
    <row r="916" ht="15.75" customHeight="1">
      <c r="A916" s="2"/>
      <c r="B916" s="2"/>
      <c r="C916" s="2"/>
      <c r="D916" s="2"/>
      <c r="E916" s="2"/>
      <c r="F916" s="2"/>
      <c r="G916" s="2"/>
      <c r="H916" s="2"/>
      <c r="I916" s="2"/>
      <c r="J916" s="2"/>
      <c r="K916" s="2"/>
    </row>
    <row r="917" ht="15.75" customHeight="1">
      <c r="A917" s="2"/>
      <c r="B917" s="2"/>
      <c r="C917" s="2"/>
      <c r="D917" s="2"/>
      <c r="E917" s="2"/>
      <c r="F917" s="2"/>
      <c r="G917" s="2"/>
      <c r="H917" s="2"/>
      <c r="I917" s="2"/>
      <c r="J917" s="2"/>
      <c r="K917" s="2"/>
    </row>
    <row r="918" ht="15.75" customHeight="1">
      <c r="A918" s="2"/>
      <c r="B918" s="2"/>
      <c r="C918" s="2"/>
      <c r="D918" s="2"/>
      <c r="E918" s="2"/>
      <c r="F918" s="2"/>
      <c r="G918" s="2"/>
      <c r="H918" s="2"/>
      <c r="I918" s="2"/>
      <c r="J918" s="2"/>
      <c r="K918" s="2"/>
    </row>
    <row r="919" ht="15.75" customHeight="1">
      <c r="A919" s="2"/>
      <c r="B919" s="2"/>
      <c r="C919" s="2"/>
      <c r="D919" s="2"/>
      <c r="E919" s="2"/>
      <c r="F919" s="2"/>
      <c r="G919" s="2"/>
      <c r="H919" s="2"/>
      <c r="I919" s="2"/>
      <c r="J919" s="2"/>
      <c r="K919" s="2"/>
    </row>
    <row r="920" ht="15.75" customHeight="1">
      <c r="A920" s="2"/>
      <c r="B920" s="2"/>
      <c r="C920" s="2"/>
      <c r="D920" s="2"/>
      <c r="E920" s="2"/>
      <c r="F920" s="2"/>
      <c r="G920" s="2"/>
      <c r="H920" s="2"/>
      <c r="I920" s="2"/>
      <c r="J920" s="2"/>
      <c r="K920" s="2"/>
    </row>
    <row r="921" ht="15.75" customHeight="1">
      <c r="A921" s="2"/>
      <c r="B921" s="2"/>
      <c r="C921" s="2"/>
      <c r="D921" s="2"/>
      <c r="E921" s="2"/>
      <c r="F921" s="2"/>
      <c r="G921" s="2"/>
      <c r="H921" s="2"/>
      <c r="I921" s="2"/>
      <c r="J921" s="2"/>
      <c r="K921" s="2"/>
    </row>
    <row r="922" ht="15.75" customHeight="1">
      <c r="A922" s="2"/>
      <c r="B922" s="2"/>
      <c r="C922" s="2"/>
      <c r="D922" s="2"/>
      <c r="E922" s="2"/>
      <c r="F922" s="2"/>
      <c r="G922" s="2"/>
      <c r="H922" s="2"/>
      <c r="I922" s="2"/>
      <c r="J922" s="2"/>
      <c r="K922" s="2"/>
    </row>
    <row r="923" ht="15.75" customHeight="1">
      <c r="A923" s="2"/>
      <c r="B923" s="2"/>
      <c r="C923" s="2"/>
      <c r="D923" s="2"/>
      <c r="E923" s="2"/>
      <c r="F923" s="2"/>
      <c r="G923" s="2"/>
      <c r="H923" s="2"/>
      <c r="I923" s="2"/>
      <c r="J923" s="2"/>
      <c r="K923" s="2"/>
    </row>
    <row r="924" ht="15.75" customHeight="1">
      <c r="A924" s="2"/>
      <c r="B924" s="2"/>
      <c r="C924" s="2"/>
      <c r="D924" s="2"/>
      <c r="E924" s="2"/>
      <c r="F924" s="2"/>
      <c r="G924" s="2"/>
      <c r="H924" s="2"/>
      <c r="I924" s="2"/>
      <c r="J924" s="2"/>
      <c r="K924" s="2"/>
    </row>
    <row r="925" ht="15.75" customHeight="1">
      <c r="A925" s="2"/>
      <c r="B925" s="2"/>
      <c r="C925" s="2"/>
      <c r="D925" s="2"/>
      <c r="E925" s="2"/>
      <c r="F925" s="2"/>
      <c r="G925" s="2"/>
      <c r="H925" s="2"/>
      <c r="I925" s="2"/>
      <c r="J925" s="2"/>
      <c r="K925" s="2"/>
    </row>
    <row r="926" ht="15.75" customHeight="1">
      <c r="A926" s="2"/>
      <c r="B926" s="2"/>
      <c r="C926" s="2"/>
      <c r="D926" s="2"/>
      <c r="E926" s="2"/>
      <c r="F926" s="2"/>
      <c r="G926" s="2"/>
      <c r="H926" s="2"/>
      <c r="I926" s="2"/>
      <c r="J926" s="2"/>
      <c r="K926" s="2"/>
    </row>
    <row r="927" ht="15.75" customHeight="1">
      <c r="A927" s="2"/>
      <c r="B927" s="2"/>
      <c r="C927" s="2"/>
      <c r="D927" s="2"/>
      <c r="E927" s="2"/>
      <c r="F927" s="2"/>
      <c r="G927" s="2"/>
      <c r="H927" s="2"/>
      <c r="I927" s="2"/>
      <c r="J927" s="2"/>
      <c r="K927" s="2"/>
    </row>
    <row r="928" ht="15.75" customHeight="1">
      <c r="A928" s="2"/>
      <c r="B928" s="2"/>
      <c r="C928" s="2"/>
      <c r="D928" s="2"/>
      <c r="E928" s="2"/>
      <c r="F928" s="2"/>
      <c r="G928" s="2"/>
      <c r="H928" s="2"/>
      <c r="I928" s="2"/>
      <c r="J928" s="2"/>
      <c r="K928" s="2"/>
    </row>
    <row r="929" ht="15.75" customHeight="1">
      <c r="A929" s="2"/>
      <c r="B929" s="2"/>
      <c r="C929" s="2"/>
      <c r="D929" s="2"/>
      <c r="E929" s="2"/>
      <c r="F929" s="2"/>
      <c r="G929" s="2"/>
      <c r="H929" s="2"/>
      <c r="I929" s="2"/>
      <c r="J929" s="2"/>
      <c r="K929" s="2"/>
    </row>
    <row r="930" ht="15.75" customHeight="1">
      <c r="A930" s="2"/>
      <c r="B930" s="2"/>
      <c r="C930" s="2"/>
      <c r="D930" s="2"/>
      <c r="E930" s="2"/>
      <c r="F930" s="2"/>
      <c r="G930" s="2"/>
      <c r="H930" s="2"/>
      <c r="I930" s="2"/>
      <c r="J930" s="2"/>
      <c r="K930" s="2"/>
    </row>
    <row r="931" ht="15.75" customHeight="1">
      <c r="A931" s="2"/>
      <c r="B931" s="2"/>
      <c r="C931" s="2"/>
      <c r="D931" s="2"/>
      <c r="E931" s="2"/>
      <c r="F931" s="2"/>
      <c r="G931" s="2"/>
      <c r="H931" s="2"/>
      <c r="I931" s="2"/>
      <c r="J931" s="2"/>
      <c r="K931" s="2"/>
    </row>
    <row r="932" ht="15.75" customHeight="1">
      <c r="A932" s="2"/>
      <c r="B932" s="2"/>
      <c r="C932" s="2"/>
      <c r="D932" s="2"/>
      <c r="E932" s="2"/>
      <c r="F932" s="2"/>
      <c r="G932" s="2"/>
      <c r="H932" s="2"/>
      <c r="I932" s="2"/>
      <c r="J932" s="2"/>
      <c r="K932" s="2"/>
    </row>
    <row r="933" ht="15.75" customHeight="1">
      <c r="A933" s="2"/>
      <c r="B933" s="2"/>
      <c r="C933" s="2"/>
      <c r="D933" s="2"/>
      <c r="E933" s="2"/>
      <c r="F933" s="2"/>
      <c r="G933" s="2"/>
      <c r="H933" s="2"/>
      <c r="I933" s="2"/>
      <c r="J933" s="2"/>
      <c r="K933" s="2"/>
    </row>
    <row r="934" ht="15.75" customHeight="1">
      <c r="A934" s="2"/>
      <c r="B934" s="2"/>
      <c r="C934" s="2"/>
      <c r="D934" s="2"/>
      <c r="E934" s="2"/>
      <c r="F934" s="2"/>
      <c r="G934" s="2"/>
      <c r="H934" s="2"/>
      <c r="I934" s="2"/>
      <c r="J934" s="2"/>
      <c r="K934" s="2"/>
    </row>
    <row r="935" ht="15.75" customHeight="1">
      <c r="A935" s="2"/>
      <c r="B935" s="2"/>
      <c r="C935" s="2"/>
      <c r="D935" s="2"/>
      <c r="E935" s="2"/>
      <c r="F935" s="2"/>
      <c r="G935" s="2"/>
      <c r="H935" s="2"/>
      <c r="I935" s="2"/>
      <c r="J935" s="2"/>
      <c r="K935" s="2"/>
    </row>
    <row r="936" ht="15.75" customHeight="1">
      <c r="A936" s="2"/>
      <c r="B936" s="2"/>
      <c r="C936" s="2"/>
      <c r="D936" s="2"/>
      <c r="E936" s="2"/>
      <c r="F936" s="2"/>
      <c r="G936" s="2"/>
      <c r="H936" s="2"/>
      <c r="I936" s="2"/>
      <c r="J936" s="2"/>
      <c r="K936" s="2"/>
    </row>
    <row r="937" ht="15.75" customHeight="1">
      <c r="A937" s="2"/>
      <c r="B937" s="2"/>
      <c r="C937" s="2"/>
      <c r="D937" s="2"/>
      <c r="E937" s="2"/>
      <c r="F937" s="2"/>
      <c r="G937" s="2"/>
      <c r="H937" s="2"/>
      <c r="I937" s="2"/>
      <c r="J937" s="2"/>
      <c r="K937" s="2"/>
    </row>
    <row r="938" ht="15.75" customHeight="1">
      <c r="A938" s="2"/>
      <c r="B938" s="2"/>
      <c r="C938" s="2"/>
      <c r="D938" s="2"/>
      <c r="E938" s="2"/>
      <c r="F938" s="2"/>
      <c r="G938" s="2"/>
      <c r="H938" s="2"/>
      <c r="I938" s="2"/>
      <c r="J938" s="2"/>
      <c r="K938" s="2"/>
    </row>
    <row r="939" ht="15.75" customHeight="1">
      <c r="A939" s="2"/>
      <c r="B939" s="2"/>
      <c r="C939" s="2"/>
      <c r="D939" s="2"/>
      <c r="E939" s="2"/>
      <c r="F939" s="2"/>
      <c r="G939" s="2"/>
      <c r="H939" s="2"/>
      <c r="I939" s="2"/>
      <c r="J939" s="2"/>
      <c r="K939" s="2"/>
    </row>
    <row r="940" ht="15.75" customHeight="1">
      <c r="A940" s="2"/>
      <c r="B940" s="2"/>
      <c r="C940" s="2"/>
      <c r="D940" s="2"/>
      <c r="E940" s="2"/>
      <c r="F940" s="2"/>
      <c r="G940" s="2"/>
      <c r="H940" s="2"/>
      <c r="I940" s="2"/>
      <c r="J940" s="2"/>
      <c r="K940" s="2"/>
    </row>
    <row r="941" ht="15.75" customHeight="1">
      <c r="A941" s="2"/>
      <c r="B941" s="2"/>
      <c r="C941" s="2"/>
      <c r="D941" s="2"/>
      <c r="E941" s="2"/>
      <c r="F941" s="2"/>
      <c r="G941" s="2"/>
      <c r="H941" s="2"/>
      <c r="I941" s="2"/>
      <c r="J941" s="2"/>
      <c r="K941" s="2"/>
    </row>
    <row r="942" ht="15.75" customHeight="1">
      <c r="A942" s="2"/>
      <c r="B942" s="2"/>
      <c r="C942" s="2"/>
      <c r="D942" s="2"/>
      <c r="E942" s="2"/>
      <c r="F942" s="2"/>
      <c r="G942" s="2"/>
      <c r="H942" s="2"/>
      <c r="I942" s="2"/>
      <c r="J942" s="2"/>
      <c r="K942" s="2"/>
    </row>
    <row r="943" ht="15.75" customHeight="1">
      <c r="A943" s="2"/>
      <c r="B943" s="2"/>
      <c r="C943" s="2"/>
      <c r="D943" s="2"/>
      <c r="E943" s="2"/>
      <c r="F943" s="2"/>
      <c r="G943" s="2"/>
      <c r="H943" s="2"/>
      <c r="I943" s="2"/>
      <c r="J943" s="2"/>
      <c r="K943" s="2"/>
    </row>
    <row r="944" ht="15.75" customHeight="1">
      <c r="A944" s="2"/>
      <c r="B944" s="2"/>
      <c r="C944" s="2"/>
      <c r="D944" s="2"/>
      <c r="E944" s="2"/>
      <c r="F944" s="2"/>
      <c r="G944" s="2"/>
      <c r="H944" s="2"/>
      <c r="I944" s="2"/>
      <c r="J944" s="2"/>
      <c r="K944" s="2"/>
    </row>
    <row r="945" ht="15.75" customHeight="1">
      <c r="A945" s="2"/>
      <c r="B945" s="2"/>
      <c r="C945" s="2"/>
      <c r="D945" s="2"/>
      <c r="E945" s="2"/>
      <c r="F945" s="2"/>
      <c r="G945" s="2"/>
      <c r="H945" s="2"/>
      <c r="I945" s="2"/>
      <c r="J945" s="2"/>
      <c r="K945" s="2"/>
    </row>
    <row r="946" ht="15.75" customHeight="1">
      <c r="A946" s="2"/>
      <c r="B946" s="2"/>
      <c r="C946" s="2"/>
      <c r="D946" s="2"/>
      <c r="E946" s="2"/>
      <c r="F946" s="2"/>
      <c r="G946" s="2"/>
      <c r="H946" s="2"/>
      <c r="I946" s="2"/>
      <c r="J946" s="2"/>
      <c r="K946" s="2"/>
    </row>
    <row r="947" ht="15.75" customHeight="1">
      <c r="A947" s="2"/>
      <c r="B947" s="2"/>
      <c r="C947" s="2"/>
      <c r="D947" s="2"/>
      <c r="E947" s="2"/>
      <c r="F947" s="2"/>
      <c r="G947" s="2"/>
      <c r="H947" s="2"/>
      <c r="I947" s="2"/>
      <c r="J947" s="2"/>
      <c r="K947" s="2"/>
    </row>
    <row r="948" ht="15.75" customHeight="1">
      <c r="A948" s="2"/>
      <c r="B948" s="2"/>
      <c r="C948" s="2"/>
      <c r="D948" s="2"/>
      <c r="E948" s="2"/>
      <c r="F948" s="2"/>
      <c r="G948" s="2"/>
      <c r="H948" s="2"/>
      <c r="I948" s="2"/>
      <c r="J948" s="2"/>
      <c r="K948" s="2"/>
    </row>
    <row r="949" ht="15.75" customHeight="1">
      <c r="A949" s="2"/>
      <c r="B949" s="2"/>
      <c r="C949" s="2"/>
      <c r="D949" s="2"/>
      <c r="E949" s="2"/>
      <c r="F949" s="2"/>
      <c r="G949" s="2"/>
      <c r="H949" s="2"/>
      <c r="I949" s="2"/>
      <c r="J949" s="2"/>
      <c r="K949" s="2"/>
    </row>
    <row r="950" ht="15.75" customHeight="1">
      <c r="A950" s="2"/>
      <c r="B950" s="2"/>
      <c r="C950" s="2"/>
      <c r="D950" s="2"/>
      <c r="E950" s="2"/>
      <c r="F950" s="2"/>
      <c r="G950" s="2"/>
      <c r="H950" s="2"/>
      <c r="I950" s="2"/>
      <c r="J950" s="2"/>
      <c r="K950" s="2"/>
    </row>
    <row r="951" ht="15.75" customHeight="1">
      <c r="A951" s="2"/>
      <c r="B951" s="2"/>
      <c r="C951" s="2"/>
      <c r="D951" s="2"/>
      <c r="E951" s="2"/>
      <c r="F951" s="2"/>
      <c r="G951" s="2"/>
      <c r="H951" s="2"/>
      <c r="I951" s="2"/>
      <c r="J951" s="2"/>
      <c r="K951" s="2"/>
    </row>
    <row r="952" ht="15.75" customHeight="1">
      <c r="A952" s="2"/>
      <c r="B952" s="2"/>
      <c r="C952" s="2"/>
      <c r="D952" s="2"/>
      <c r="E952" s="2"/>
      <c r="F952" s="2"/>
      <c r="G952" s="2"/>
      <c r="H952" s="2"/>
      <c r="I952" s="2"/>
      <c r="J952" s="2"/>
      <c r="K952" s="2"/>
    </row>
    <row r="953" ht="15.75" customHeight="1">
      <c r="A953" s="2"/>
      <c r="B953" s="2"/>
      <c r="C953" s="2"/>
      <c r="D953" s="2"/>
      <c r="E953" s="2"/>
      <c r="F953" s="2"/>
      <c r="G953" s="2"/>
      <c r="H953" s="2"/>
      <c r="I953" s="2"/>
      <c r="J953" s="2"/>
      <c r="K953" s="2"/>
    </row>
    <row r="954" ht="15.75" customHeight="1">
      <c r="A954" s="2"/>
      <c r="B954" s="2"/>
      <c r="C954" s="2"/>
      <c r="D954" s="2"/>
      <c r="E954" s="2"/>
      <c r="F954" s="2"/>
      <c r="G954" s="2"/>
      <c r="H954" s="2"/>
      <c r="I954" s="2"/>
      <c r="J954" s="2"/>
      <c r="K954" s="2"/>
    </row>
    <row r="955" ht="15.75" customHeight="1">
      <c r="A955" s="2"/>
      <c r="B955" s="2"/>
      <c r="C955" s="2"/>
      <c r="D955" s="2"/>
      <c r="E955" s="2"/>
      <c r="F955" s="2"/>
      <c r="G955" s="2"/>
      <c r="H955" s="2"/>
      <c r="I955" s="2"/>
      <c r="J955" s="2"/>
      <c r="K955" s="2"/>
    </row>
    <row r="956" ht="15.75" customHeight="1">
      <c r="A956" s="2"/>
      <c r="B956" s="2"/>
      <c r="C956" s="2"/>
      <c r="D956" s="2"/>
      <c r="E956" s="2"/>
      <c r="F956" s="2"/>
      <c r="G956" s="2"/>
      <c r="H956" s="2"/>
      <c r="I956" s="2"/>
      <c r="J956" s="2"/>
      <c r="K956" s="2"/>
    </row>
    <row r="957" ht="15.75" customHeight="1">
      <c r="A957" s="2"/>
      <c r="B957" s="2"/>
      <c r="C957" s="2"/>
      <c r="D957" s="2"/>
      <c r="E957" s="2"/>
      <c r="F957" s="2"/>
      <c r="G957" s="2"/>
      <c r="H957" s="2"/>
      <c r="I957" s="2"/>
      <c r="J957" s="2"/>
      <c r="K957" s="2"/>
    </row>
    <row r="958" ht="15.75" customHeight="1">
      <c r="A958" s="2"/>
      <c r="B958" s="2"/>
      <c r="C958" s="2"/>
      <c r="D958" s="2"/>
      <c r="E958" s="2"/>
      <c r="F958" s="2"/>
      <c r="G958" s="2"/>
      <c r="H958" s="2"/>
      <c r="I958" s="2"/>
      <c r="J958" s="2"/>
      <c r="K958" s="2"/>
    </row>
    <row r="959" ht="15.75" customHeight="1">
      <c r="A959" s="2"/>
      <c r="B959" s="2"/>
      <c r="C959" s="2"/>
      <c r="D959" s="2"/>
      <c r="E959" s="2"/>
      <c r="F959" s="2"/>
      <c r="G959" s="2"/>
      <c r="H959" s="2"/>
      <c r="I959" s="2"/>
      <c r="J959" s="2"/>
      <c r="K959" s="2"/>
    </row>
    <row r="960" ht="15.75" customHeight="1">
      <c r="A960" s="2"/>
      <c r="B960" s="2"/>
      <c r="C960" s="2"/>
      <c r="D960" s="2"/>
      <c r="E960" s="2"/>
      <c r="F960" s="2"/>
      <c r="G960" s="2"/>
      <c r="H960" s="2"/>
      <c r="I960" s="2"/>
      <c r="J960" s="2"/>
      <c r="K960" s="2"/>
    </row>
    <row r="961" ht="15.75" customHeight="1">
      <c r="A961" s="2"/>
      <c r="B961" s="2"/>
      <c r="C961" s="2"/>
      <c r="D961" s="2"/>
      <c r="E961" s="2"/>
      <c r="F961" s="2"/>
      <c r="G961" s="2"/>
      <c r="H961" s="2"/>
      <c r="I961" s="2"/>
      <c r="J961" s="2"/>
      <c r="K961" s="2"/>
    </row>
    <row r="962" ht="15.75" customHeight="1">
      <c r="A962" s="2"/>
      <c r="B962" s="2"/>
      <c r="C962" s="2"/>
      <c r="D962" s="2"/>
      <c r="E962" s="2"/>
      <c r="F962" s="2"/>
      <c r="G962" s="2"/>
      <c r="H962" s="2"/>
      <c r="I962" s="2"/>
      <c r="J962" s="2"/>
      <c r="K962" s="2"/>
    </row>
    <row r="963" ht="15.75" customHeight="1">
      <c r="A963" s="2"/>
      <c r="B963" s="2"/>
      <c r="C963" s="2"/>
      <c r="D963" s="2"/>
      <c r="E963" s="2"/>
      <c r="F963" s="2"/>
      <c r="G963" s="2"/>
      <c r="H963" s="2"/>
      <c r="I963" s="2"/>
      <c r="J963" s="2"/>
      <c r="K963" s="2"/>
    </row>
    <row r="964" ht="15.75" customHeight="1">
      <c r="A964" s="2"/>
      <c r="B964" s="2"/>
      <c r="C964" s="2"/>
      <c r="D964" s="2"/>
      <c r="E964" s="2"/>
      <c r="F964" s="2"/>
      <c r="G964" s="2"/>
      <c r="H964" s="2"/>
      <c r="I964" s="2"/>
      <c r="J964" s="2"/>
      <c r="K964" s="2"/>
    </row>
    <row r="965" ht="15.75" customHeight="1">
      <c r="A965" s="2"/>
      <c r="B965" s="2"/>
      <c r="C965" s="2"/>
      <c r="D965" s="2"/>
      <c r="E965" s="2"/>
      <c r="F965" s="2"/>
      <c r="G965" s="2"/>
      <c r="H965" s="2"/>
      <c r="I965" s="2"/>
      <c r="J965" s="2"/>
      <c r="K965" s="2"/>
    </row>
    <row r="966" ht="15.75" customHeight="1">
      <c r="A966" s="2"/>
      <c r="B966" s="2"/>
      <c r="C966" s="2"/>
      <c r="D966" s="2"/>
      <c r="E966" s="2"/>
      <c r="F966" s="2"/>
      <c r="G966" s="2"/>
      <c r="H966" s="2"/>
      <c r="I966" s="2"/>
      <c r="J966" s="2"/>
      <c r="K966" s="2"/>
    </row>
    <row r="967" ht="15.75" customHeight="1">
      <c r="A967" s="2"/>
      <c r="B967" s="2"/>
      <c r="C967" s="2"/>
      <c r="D967" s="2"/>
      <c r="E967" s="2"/>
      <c r="F967" s="2"/>
      <c r="G967" s="2"/>
      <c r="H967" s="2"/>
      <c r="I967" s="2"/>
      <c r="J967" s="2"/>
      <c r="K967" s="2"/>
    </row>
    <row r="968" ht="15.75" customHeight="1">
      <c r="A968" s="2"/>
      <c r="B968" s="2"/>
      <c r="C968" s="2"/>
      <c r="D968" s="2"/>
      <c r="E968" s="2"/>
      <c r="F968" s="2"/>
      <c r="G968" s="2"/>
      <c r="H968" s="2"/>
      <c r="I968" s="2"/>
      <c r="J968" s="2"/>
      <c r="K968" s="2"/>
    </row>
    <row r="969" ht="15.75" customHeight="1">
      <c r="A969" s="2"/>
      <c r="B969" s="2"/>
      <c r="C969" s="2"/>
      <c r="D969" s="2"/>
      <c r="E969" s="2"/>
      <c r="F969" s="2"/>
      <c r="G969" s="2"/>
      <c r="H969" s="2"/>
      <c r="I969" s="2"/>
      <c r="J969" s="2"/>
      <c r="K969" s="2"/>
    </row>
    <row r="970" ht="15.75" customHeight="1">
      <c r="A970" s="2"/>
      <c r="B970" s="2"/>
      <c r="C970" s="2"/>
      <c r="D970" s="2"/>
      <c r="E970" s="2"/>
      <c r="F970" s="2"/>
      <c r="G970" s="2"/>
      <c r="H970" s="2"/>
      <c r="I970" s="2"/>
      <c r="J970" s="2"/>
      <c r="K970" s="2"/>
    </row>
    <row r="971" ht="15.75" customHeight="1">
      <c r="A971" s="2"/>
      <c r="B971" s="2"/>
      <c r="C971" s="2"/>
      <c r="D971" s="2"/>
      <c r="E971" s="2"/>
      <c r="F971" s="2"/>
      <c r="G971" s="2"/>
      <c r="H971" s="2"/>
      <c r="I971" s="2"/>
      <c r="J971" s="2"/>
      <c r="K971" s="2"/>
    </row>
    <row r="972" ht="15.75" customHeight="1">
      <c r="A972" s="2"/>
      <c r="B972" s="2"/>
      <c r="C972" s="2"/>
      <c r="D972" s="2"/>
      <c r="E972" s="2"/>
      <c r="F972" s="2"/>
      <c r="G972" s="2"/>
      <c r="H972" s="2"/>
      <c r="I972" s="2"/>
      <c r="J972" s="2"/>
      <c r="K972" s="2"/>
    </row>
    <row r="973" ht="15.75" customHeight="1">
      <c r="A973" s="2"/>
      <c r="B973" s="2"/>
      <c r="C973" s="2"/>
      <c r="D973" s="2"/>
      <c r="E973" s="2"/>
      <c r="F973" s="2"/>
      <c r="G973" s="2"/>
      <c r="H973" s="2"/>
      <c r="I973" s="2"/>
      <c r="J973" s="2"/>
      <c r="K973" s="2"/>
    </row>
    <row r="974" ht="15.75" customHeight="1">
      <c r="A974" s="2"/>
      <c r="B974" s="2"/>
      <c r="C974" s="2"/>
      <c r="D974" s="2"/>
      <c r="E974" s="2"/>
      <c r="F974" s="2"/>
      <c r="G974" s="2"/>
      <c r="H974" s="2"/>
      <c r="I974" s="2"/>
      <c r="J974" s="2"/>
      <c r="K974" s="2"/>
    </row>
    <row r="975" ht="15.75" customHeight="1">
      <c r="A975" s="2"/>
      <c r="B975" s="2"/>
      <c r="C975" s="2"/>
      <c r="D975" s="2"/>
      <c r="E975" s="2"/>
      <c r="F975" s="2"/>
      <c r="G975" s="2"/>
      <c r="H975" s="2"/>
      <c r="I975" s="2"/>
      <c r="J975" s="2"/>
      <c r="K975" s="2"/>
    </row>
    <row r="976" ht="15.75" customHeight="1">
      <c r="A976" s="2"/>
      <c r="B976" s="2"/>
      <c r="C976" s="2"/>
      <c r="D976" s="2"/>
      <c r="E976" s="2"/>
      <c r="F976" s="2"/>
      <c r="G976" s="2"/>
      <c r="H976" s="2"/>
      <c r="I976" s="2"/>
      <c r="J976" s="2"/>
      <c r="K976" s="2"/>
    </row>
    <row r="977" ht="15.75" customHeight="1">
      <c r="A977" s="2"/>
      <c r="B977" s="2"/>
      <c r="C977" s="2"/>
      <c r="D977" s="2"/>
      <c r="E977" s="2"/>
      <c r="F977" s="2"/>
      <c r="G977" s="2"/>
      <c r="H977" s="2"/>
      <c r="I977" s="2"/>
      <c r="J977" s="2"/>
      <c r="K977" s="2"/>
    </row>
    <row r="978" ht="15.75" customHeight="1">
      <c r="A978" s="2"/>
      <c r="B978" s="2"/>
      <c r="C978" s="2"/>
      <c r="D978" s="2"/>
      <c r="E978" s="2"/>
      <c r="F978" s="2"/>
      <c r="G978" s="2"/>
      <c r="H978" s="2"/>
      <c r="I978" s="2"/>
      <c r="J978" s="2"/>
      <c r="K978" s="2"/>
    </row>
    <row r="979" ht="15.75" customHeight="1">
      <c r="A979" s="2"/>
      <c r="B979" s="2"/>
      <c r="C979" s="2"/>
      <c r="D979" s="2"/>
      <c r="E979" s="2"/>
      <c r="F979" s="2"/>
      <c r="G979" s="2"/>
      <c r="H979" s="2"/>
      <c r="I979" s="2"/>
      <c r="J979" s="2"/>
      <c r="K979" s="2"/>
    </row>
    <row r="980" ht="15.75" customHeight="1">
      <c r="A980" s="2"/>
      <c r="B980" s="2"/>
      <c r="C980" s="2"/>
      <c r="D980" s="2"/>
      <c r="E980" s="2"/>
      <c r="F980" s="2"/>
      <c r="G980" s="2"/>
      <c r="H980" s="2"/>
      <c r="I980" s="2"/>
      <c r="J980" s="2"/>
      <c r="K980" s="2"/>
    </row>
    <row r="981" ht="15.75" customHeight="1">
      <c r="A981" s="2"/>
      <c r="B981" s="2"/>
      <c r="C981" s="2"/>
      <c r="D981" s="2"/>
      <c r="E981" s="2"/>
      <c r="F981" s="2"/>
      <c r="G981" s="2"/>
      <c r="H981" s="2"/>
      <c r="I981" s="2"/>
      <c r="J981" s="2"/>
      <c r="K981" s="2"/>
    </row>
    <row r="982" ht="15.75" customHeight="1">
      <c r="A982" s="2"/>
      <c r="B982" s="2"/>
      <c r="C982" s="2"/>
      <c r="D982" s="2"/>
      <c r="E982" s="2"/>
      <c r="F982" s="2"/>
      <c r="G982" s="2"/>
      <c r="H982" s="2"/>
      <c r="I982" s="2"/>
      <c r="J982" s="2"/>
      <c r="K982" s="2"/>
    </row>
    <row r="983" ht="15.75" customHeight="1">
      <c r="A983" s="2"/>
      <c r="B983" s="2"/>
      <c r="C983" s="2"/>
      <c r="D983" s="2"/>
      <c r="E983" s="2"/>
      <c r="F983" s="2"/>
      <c r="G983" s="2"/>
      <c r="H983" s="2"/>
      <c r="I983" s="2"/>
      <c r="J983" s="2"/>
      <c r="K983" s="2"/>
    </row>
    <row r="984" ht="15.75" customHeight="1">
      <c r="A984" s="2"/>
      <c r="B984" s="2"/>
      <c r="C984" s="2"/>
      <c r="D984" s="2"/>
      <c r="E984" s="2"/>
      <c r="F984" s="2"/>
      <c r="G984" s="2"/>
      <c r="H984" s="2"/>
      <c r="I984" s="2"/>
      <c r="J984" s="2"/>
      <c r="K984" s="2"/>
    </row>
    <row r="985" ht="15.75" customHeight="1">
      <c r="A985" s="2"/>
      <c r="B985" s="2"/>
      <c r="C985" s="2"/>
      <c r="D985" s="2"/>
      <c r="E985" s="2"/>
      <c r="F985" s="2"/>
      <c r="G985" s="2"/>
      <c r="H985" s="2"/>
      <c r="I985" s="2"/>
      <c r="J985" s="2"/>
      <c r="K985" s="2"/>
    </row>
    <row r="986" ht="15.75" customHeight="1">
      <c r="A986" s="2"/>
      <c r="B986" s="2"/>
      <c r="C986" s="2"/>
      <c r="D986" s="2"/>
      <c r="E986" s="2"/>
      <c r="F986" s="2"/>
      <c r="G986" s="2"/>
      <c r="H986" s="2"/>
      <c r="I986" s="2"/>
      <c r="J986" s="2"/>
      <c r="K986" s="2"/>
    </row>
    <row r="987" ht="15.75" customHeight="1">
      <c r="A987" s="2"/>
      <c r="B987" s="2"/>
      <c r="C987" s="2"/>
      <c r="D987" s="2"/>
      <c r="E987" s="2"/>
      <c r="F987" s="2"/>
      <c r="G987" s="2"/>
      <c r="H987" s="2"/>
      <c r="I987" s="2"/>
      <c r="J987" s="2"/>
      <c r="K987" s="2"/>
    </row>
    <row r="988" ht="15.75" customHeight="1">
      <c r="A988" s="2"/>
      <c r="B988" s="2"/>
      <c r="C988" s="2"/>
      <c r="D988" s="2"/>
      <c r="E988" s="2"/>
      <c r="F988" s="2"/>
      <c r="G988" s="2"/>
      <c r="H988" s="2"/>
      <c r="I988" s="2"/>
      <c r="J988" s="2"/>
      <c r="K988" s="2"/>
    </row>
    <row r="989" ht="15.75" customHeight="1">
      <c r="A989" s="2"/>
      <c r="B989" s="2"/>
      <c r="C989" s="2"/>
      <c r="D989" s="2"/>
      <c r="E989" s="2"/>
      <c r="F989" s="2"/>
      <c r="G989" s="2"/>
      <c r="H989" s="2"/>
      <c r="I989" s="2"/>
      <c r="J989" s="2"/>
      <c r="K989" s="2"/>
    </row>
    <row r="990" ht="15.75" customHeight="1">
      <c r="A990" s="2"/>
      <c r="B990" s="2"/>
      <c r="C990" s="2"/>
      <c r="D990" s="2"/>
      <c r="E990" s="2"/>
      <c r="F990" s="2"/>
      <c r="G990" s="2"/>
      <c r="H990" s="2"/>
      <c r="I990" s="2"/>
      <c r="J990" s="2"/>
      <c r="K990" s="2"/>
    </row>
    <row r="991" ht="15.75" customHeight="1">
      <c r="A991" s="2"/>
      <c r="B991" s="2"/>
      <c r="C991" s="2"/>
      <c r="D991" s="2"/>
      <c r="E991" s="2"/>
      <c r="F991" s="2"/>
      <c r="G991" s="2"/>
      <c r="H991" s="2"/>
      <c r="I991" s="2"/>
      <c r="J991" s="2"/>
      <c r="K991" s="2"/>
    </row>
    <row r="992" ht="15.75" customHeight="1">
      <c r="A992" s="2"/>
      <c r="B992" s="2"/>
      <c r="C992" s="2"/>
      <c r="D992" s="2"/>
      <c r="E992" s="2"/>
      <c r="F992" s="2"/>
      <c r="G992" s="2"/>
      <c r="H992" s="2"/>
      <c r="I992" s="2"/>
      <c r="J992" s="2"/>
      <c r="K992" s="2"/>
    </row>
    <row r="993" ht="15.75" customHeight="1">
      <c r="A993" s="2"/>
      <c r="B993" s="2"/>
      <c r="C993" s="2"/>
      <c r="D993" s="2"/>
      <c r="E993" s="2"/>
      <c r="F993" s="2"/>
      <c r="G993" s="2"/>
      <c r="H993" s="2"/>
      <c r="I993" s="2"/>
      <c r="J993" s="2"/>
      <c r="K993" s="2"/>
    </row>
    <row r="994" ht="15.75" customHeight="1">
      <c r="A994" s="2"/>
      <c r="B994" s="2"/>
      <c r="C994" s="2"/>
      <c r="D994" s="2"/>
      <c r="E994" s="2"/>
      <c r="F994" s="2"/>
      <c r="G994" s="2"/>
      <c r="H994" s="2"/>
      <c r="I994" s="2"/>
      <c r="J994" s="2"/>
      <c r="K994" s="2"/>
    </row>
    <row r="995" ht="15.75" customHeight="1">
      <c r="A995" s="2"/>
      <c r="B995" s="2"/>
      <c r="C995" s="2"/>
      <c r="D995" s="2"/>
      <c r="E995" s="2"/>
      <c r="F995" s="2"/>
      <c r="G995" s="2"/>
      <c r="H995" s="2"/>
      <c r="I995" s="2"/>
      <c r="J995" s="2"/>
      <c r="K995" s="2"/>
    </row>
    <row r="996" ht="15.75" customHeight="1">
      <c r="A996" s="2"/>
      <c r="B996" s="2"/>
      <c r="C996" s="2"/>
      <c r="D996" s="2"/>
      <c r="E996" s="2"/>
      <c r="F996" s="2"/>
      <c r="G996" s="2"/>
      <c r="H996" s="2"/>
      <c r="I996" s="2"/>
      <c r="J996" s="2"/>
      <c r="K996" s="2"/>
    </row>
    <row r="997" ht="15.75" customHeight="1">
      <c r="A997" s="2"/>
      <c r="B997" s="2"/>
      <c r="C997" s="2"/>
      <c r="D997" s="2"/>
      <c r="E997" s="2"/>
      <c r="F997" s="2"/>
      <c r="G997" s="2"/>
      <c r="H997" s="2"/>
      <c r="I997" s="2"/>
      <c r="J997" s="2"/>
      <c r="K997" s="2"/>
    </row>
    <row r="998" ht="15.75" customHeight="1">
      <c r="A998" s="2"/>
      <c r="B998" s="2"/>
      <c r="C998" s="2"/>
      <c r="D998" s="2"/>
      <c r="E998" s="2"/>
      <c r="F998" s="2"/>
      <c r="G998" s="2"/>
      <c r="H998" s="2"/>
      <c r="I998" s="2"/>
      <c r="J998" s="2"/>
      <c r="K998" s="2"/>
    </row>
    <row r="999" ht="15.75" customHeight="1">
      <c r="A999" s="2"/>
      <c r="B999" s="2"/>
      <c r="C999" s="2"/>
      <c r="D999" s="2"/>
      <c r="E999" s="2"/>
      <c r="F999" s="2"/>
      <c r="G999" s="2"/>
      <c r="H999" s="2"/>
      <c r="I999" s="2"/>
      <c r="J999" s="2"/>
      <c r="K999" s="2"/>
    </row>
    <row r="1000" ht="15.75" customHeight="1">
      <c r="A1000" s="2"/>
      <c r="B1000" s="2"/>
      <c r="C1000" s="2"/>
      <c r="D1000" s="2"/>
      <c r="E1000" s="2"/>
      <c r="F1000" s="2"/>
      <c r="G1000" s="2"/>
      <c r="H1000" s="2"/>
      <c r="I1000" s="2"/>
      <c r="J1000" s="2"/>
      <c r="K1000" s="2"/>
    </row>
  </sheetData>
  <autoFilter ref="$A$1:$K$28"/>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55.0"/>
    <col customWidth="1" min="2" max="2" width="16.0"/>
    <col customWidth="1" min="3" max="3" width="22.0"/>
    <col customWidth="1" min="4" max="6" width="55.0"/>
  </cols>
  <sheetData>
    <row r="1">
      <c r="A1" s="49" t="s">
        <v>27</v>
      </c>
      <c r="B1" s="49" t="s">
        <v>28</v>
      </c>
      <c r="C1" s="49" t="s">
        <v>29</v>
      </c>
      <c r="D1" s="2"/>
      <c r="E1" s="2"/>
      <c r="F1" s="2"/>
    </row>
    <row r="2">
      <c r="A2" s="33" t="s">
        <v>30</v>
      </c>
      <c r="B2" s="33">
        <v>1.0</v>
      </c>
      <c r="C2" s="34" t="s">
        <v>31</v>
      </c>
      <c r="D2" s="2"/>
      <c r="E2" s="2"/>
      <c r="F2" s="2"/>
    </row>
    <row r="3">
      <c r="A3" s="33" t="s">
        <v>32</v>
      </c>
      <c r="B3" s="33">
        <v>2.0</v>
      </c>
      <c r="C3" s="34" t="s">
        <v>33</v>
      </c>
      <c r="D3" s="2"/>
      <c r="E3" s="2"/>
      <c r="F3" s="2"/>
    </row>
    <row r="4">
      <c r="A4" s="33" t="s">
        <v>34</v>
      </c>
      <c r="B4" s="33">
        <v>3.0</v>
      </c>
      <c r="C4" s="34" t="s">
        <v>35</v>
      </c>
      <c r="D4" s="2"/>
      <c r="E4" s="2"/>
      <c r="F4" s="2"/>
    </row>
    <row r="5">
      <c r="A5" s="33" t="s">
        <v>36</v>
      </c>
      <c r="B5" s="33">
        <v>4.0</v>
      </c>
      <c r="C5" s="34" t="s">
        <v>37</v>
      </c>
      <c r="D5" s="2"/>
      <c r="E5" s="2"/>
      <c r="F5" s="2"/>
    </row>
    <row r="6">
      <c r="A6" s="33" t="s">
        <v>38</v>
      </c>
      <c r="B6" s="33">
        <v>1.0</v>
      </c>
      <c r="C6" s="34" t="s">
        <v>39</v>
      </c>
      <c r="D6" s="2"/>
      <c r="E6" s="2"/>
      <c r="F6" s="2"/>
    </row>
    <row r="7">
      <c r="A7" s="33" t="s">
        <v>40</v>
      </c>
      <c r="B7" s="33">
        <v>1.0</v>
      </c>
      <c r="C7" s="34" t="s">
        <v>41</v>
      </c>
      <c r="D7" s="2"/>
      <c r="E7" s="2"/>
      <c r="F7" s="2"/>
    </row>
    <row r="8">
      <c r="A8" s="33" t="s">
        <v>42</v>
      </c>
      <c r="B8" s="33">
        <v>5.0</v>
      </c>
      <c r="C8" s="34" t="s">
        <v>43</v>
      </c>
      <c r="D8" s="2"/>
      <c r="E8" s="2"/>
      <c r="F8" s="2"/>
    </row>
    <row r="9">
      <c r="A9" s="33" t="s">
        <v>44</v>
      </c>
      <c r="B9" s="33">
        <v>6.0</v>
      </c>
      <c r="C9" s="34" t="s">
        <v>45</v>
      </c>
      <c r="D9" s="2"/>
      <c r="E9" s="2"/>
      <c r="F9" s="2"/>
    </row>
    <row r="10">
      <c r="A10" s="33" t="s">
        <v>46</v>
      </c>
      <c r="B10" s="33">
        <v>7.0</v>
      </c>
      <c r="C10" s="34" t="s">
        <v>47</v>
      </c>
      <c r="D10" s="2"/>
      <c r="E10" s="2"/>
      <c r="F10" s="2"/>
    </row>
    <row r="11">
      <c r="A11" s="33" t="s">
        <v>48</v>
      </c>
      <c r="B11" s="33">
        <v>8.0</v>
      </c>
      <c r="C11" s="34" t="s">
        <v>45</v>
      </c>
      <c r="D11" s="2"/>
      <c r="E11" s="2"/>
      <c r="F11" s="2"/>
    </row>
    <row r="12">
      <c r="A12" s="2"/>
      <c r="B12" s="2"/>
      <c r="C12" s="2"/>
      <c r="D12" s="2"/>
      <c r="E12" s="2"/>
      <c r="F12" s="2"/>
    </row>
    <row r="13">
      <c r="A13" s="2"/>
      <c r="B13" s="2"/>
      <c r="C13" s="2"/>
      <c r="D13" s="2"/>
      <c r="E13" s="2"/>
      <c r="F13" s="2"/>
    </row>
    <row r="14">
      <c r="A14" s="2"/>
      <c r="B14" s="2"/>
      <c r="C14" s="2"/>
      <c r="D14" s="2"/>
      <c r="E14" s="2"/>
      <c r="F14" s="2"/>
    </row>
    <row r="15">
      <c r="A15" s="2"/>
      <c r="B15" s="2"/>
      <c r="C15" s="2"/>
      <c r="D15" s="2"/>
      <c r="E15" s="2"/>
      <c r="F15" s="2"/>
    </row>
    <row r="16">
      <c r="A16" s="2"/>
      <c r="B16" s="2"/>
      <c r="C16" s="2"/>
      <c r="D16" s="2"/>
      <c r="E16" s="2"/>
      <c r="F16" s="2"/>
    </row>
    <row r="17">
      <c r="A17" s="2"/>
      <c r="B17" s="2"/>
      <c r="C17" s="2"/>
      <c r="D17" s="2"/>
      <c r="E17" s="2"/>
      <c r="F17" s="2"/>
    </row>
    <row r="18">
      <c r="A18" s="2"/>
      <c r="B18" s="2"/>
      <c r="C18" s="2"/>
      <c r="D18" s="2"/>
      <c r="E18" s="2"/>
      <c r="F18" s="2"/>
    </row>
    <row r="19">
      <c r="A19" s="2"/>
      <c r="B19" s="2"/>
      <c r="C19" s="2"/>
      <c r="D19" s="2"/>
      <c r="E19" s="2"/>
      <c r="F19" s="2"/>
    </row>
    <row r="20">
      <c r="A20" s="2"/>
      <c r="B20" s="2"/>
      <c r="C20" s="2"/>
      <c r="D20" s="2"/>
      <c r="E20" s="2"/>
      <c r="F20" s="2"/>
    </row>
    <row r="21" ht="15.75" customHeight="1">
      <c r="A21" s="2"/>
      <c r="B21" s="2"/>
      <c r="C21" s="2"/>
      <c r="D21" s="2"/>
      <c r="E21" s="2"/>
      <c r="F21" s="2"/>
    </row>
    <row r="22" ht="15.75" customHeight="1">
      <c r="A22" s="2"/>
      <c r="B22" s="2"/>
      <c r="C22" s="2"/>
      <c r="D22" s="2"/>
      <c r="E22" s="2"/>
      <c r="F22" s="2"/>
    </row>
    <row r="23" ht="15.75" customHeight="1">
      <c r="A23" s="2"/>
      <c r="B23" s="2"/>
      <c r="C23" s="2"/>
      <c r="D23" s="2"/>
      <c r="E23" s="2"/>
      <c r="F23" s="2"/>
    </row>
    <row r="24" ht="15.75" customHeight="1">
      <c r="A24" s="2"/>
      <c r="B24" s="2"/>
      <c r="C24" s="2"/>
      <c r="D24" s="2"/>
      <c r="E24" s="2"/>
      <c r="F24" s="2"/>
    </row>
    <row r="25" ht="15.75" customHeight="1">
      <c r="A25" s="2"/>
      <c r="B25" s="2"/>
      <c r="C25" s="2"/>
      <c r="D25" s="2"/>
      <c r="E25" s="2"/>
      <c r="F25" s="2"/>
    </row>
    <row r="26" ht="15.75" customHeight="1">
      <c r="A26" s="2"/>
      <c r="B26" s="2"/>
      <c r="C26" s="2"/>
      <c r="D26" s="2"/>
      <c r="E26" s="2"/>
      <c r="F26" s="2"/>
    </row>
    <row r="27" ht="15.75" customHeight="1">
      <c r="A27" s="2"/>
      <c r="B27" s="2"/>
      <c r="C27" s="2"/>
      <c r="D27" s="2"/>
      <c r="E27" s="2"/>
      <c r="F27" s="2"/>
    </row>
    <row r="28" ht="15.75" customHeight="1">
      <c r="A28" s="2"/>
      <c r="B28" s="2"/>
      <c r="C28" s="2"/>
      <c r="D28" s="2"/>
      <c r="E28" s="2"/>
      <c r="F28" s="2"/>
    </row>
    <row r="29" ht="15.75" customHeight="1">
      <c r="A29" s="2"/>
      <c r="B29" s="2"/>
      <c r="C29" s="2"/>
      <c r="D29" s="2"/>
      <c r="E29" s="2"/>
      <c r="F29" s="2"/>
    </row>
    <row r="30" ht="15.75" customHeight="1">
      <c r="A30" s="2"/>
      <c r="B30" s="2"/>
      <c r="C30" s="2"/>
      <c r="D30" s="2"/>
      <c r="E30" s="2"/>
      <c r="F30" s="2"/>
    </row>
    <row r="31" ht="15.75" customHeight="1">
      <c r="A31" s="2"/>
      <c r="B31" s="2"/>
      <c r="C31" s="2"/>
      <c r="D31" s="2"/>
      <c r="E31" s="2"/>
      <c r="F31" s="2"/>
    </row>
    <row r="32" ht="15.75" customHeight="1">
      <c r="A32" s="2"/>
      <c r="B32" s="2"/>
      <c r="C32" s="2"/>
      <c r="D32" s="2"/>
      <c r="E32" s="2"/>
      <c r="F32" s="2"/>
    </row>
    <row r="33" ht="15.75" customHeight="1">
      <c r="A33" s="2"/>
      <c r="B33" s="2"/>
      <c r="C33" s="2"/>
      <c r="D33" s="2"/>
      <c r="E33" s="2"/>
      <c r="F33" s="2"/>
    </row>
    <row r="34" ht="15.75" customHeight="1">
      <c r="A34" s="2"/>
      <c r="B34" s="2"/>
      <c r="C34" s="2"/>
      <c r="D34" s="2"/>
      <c r="E34" s="2"/>
      <c r="F34" s="2"/>
    </row>
    <row r="35" ht="15.75" customHeight="1">
      <c r="A35" s="2"/>
      <c r="B35" s="2"/>
      <c r="C35" s="2"/>
      <c r="D35" s="2"/>
      <c r="E35" s="2"/>
      <c r="F35" s="2"/>
    </row>
    <row r="36" ht="15.75" customHeight="1">
      <c r="A36" s="2"/>
      <c r="B36" s="2"/>
      <c r="C36" s="2"/>
      <c r="D36" s="2"/>
      <c r="E36" s="2"/>
      <c r="F36" s="2"/>
    </row>
    <row r="37" ht="15.75" customHeight="1">
      <c r="A37" s="2"/>
      <c r="B37" s="2"/>
      <c r="C37" s="2"/>
      <c r="D37" s="2"/>
      <c r="E37" s="2"/>
      <c r="F37" s="2"/>
    </row>
    <row r="38" ht="15.75" customHeight="1">
      <c r="A38" s="2"/>
      <c r="B38" s="2"/>
      <c r="C38" s="2"/>
      <c r="D38" s="2"/>
      <c r="E38" s="2"/>
      <c r="F38" s="2"/>
    </row>
    <row r="39" ht="15.75" customHeight="1">
      <c r="A39" s="2"/>
      <c r="B39" s="2"/>
      <c r="C39" s="2"/>
      <c r="D39" s="2"/>
      <c r="E39" s="2"/>
      <c r="F39" s="2"/>
    </row>
    <row r="40" ht="15.75" customHeight="1">
      <c r="A40" s="2"/>
      <c r="B40" s="2"/>
      <c r="C40" s="2"/>
      <c r="D40" s="2"/>
      <c r="E40" s="2"/>
      <c r="F40" s="2"/>
    </row>
    <row r="41" ht="15.75" customHeight="1">
      <c r="A41" s="2"/>
      <c r="B41" s="2"/>
      <c r="C41" s="2"/>
      <c r="D41" s="2"/>
      <c r="E41" s="2"/>
      <c r="F41" s="2"/>
    </row>
    <row r="42" ht="15.75" customHeight="1">
      <c r="A42" s="2"/>
      <c r="B42" s="2"/>
      <c r="C42" s="2"/>
      <c r="D42" s="2"/>
      <c r="E42" s="2"/>
      <c r="F42" s="2"/>
    </row>
    <row r="43" ht="15.75" customHeight="1">
      <c r="A43" s="2"/>
      <c r="B43" s="2"/>
      <c r="C43" s="2"/>
      <c r="D43" s="2"/>
      <c r="E43" s="2"/>
      <c r="F43" s="2"/>
    </row>
    <row r="44" ht="15.75" customHeight="1">
      <c r="A44" s="2"/>
      <c r="B44" s="2"/>
      <c r="C44" s="2"/>
      <c r="D44" s="2"/>
      <c r="E44" s="2"/>
      <c r="F44" s="2"/>
    </row>
    <row r="45" ht="15.75" customHeight="1">
      <c r="A45" s="2"/>
      <c r="B45" s="2"/>
      <c r="C45" s="2"/>
      <c r="D45" s="2"/>
      <c r="E45" s="2"/>
      <c r="F45" s="2"/>
    </row>
    <row r="46" ht="15.75" customHeight="1">
      <c r="A46" s="2"/>
      <c r="B46" s="2"/>
      <c r="C46" s="2"/>
      <c r="D46" s="2"/>
      <c r="E46" s="2"/>
      <c r="F46" s="2"/>
    </row>
    <row r="47" ht="15.75" customHeight="1">
      <c r="A47" s="2"/>
      <c r="B47" s="2"/>
      <c r="C47" s="2"/>
      <c r="D47" s="2"/>
      <c r="E47" s="2"/>
      <c r="F47" s="2"/>
    </row>
    <row r="48" ht="15.75" customHeight="1">
      <c r="A48" s="2"/>
      <c r="B48" s="2"/>
      <c r="C48" s="2"/>
      <c r="D48" s="2"/>
      <c r="E48" s="2"/>
      <c r="F48" s="2"/>
    </row>
    <row r="49" ht="15.75" customHeight="1">
      <c r="A49" s="2"/>
      <c r="B49" s="2"/>
      <c r="C49" s="2"/>
      <c r="D49" s="2"/>
      <c r="E49" s="2"/>
      <c r="F49" s="2"/>
    </row>
    <row r="50" ht="15.75" customHeight="1">
      <c r="A50" s="2"/>
      <c r="B50" s="2"/>
      <c r="C50" s="2"/>
      <c r="D50" s="2"/>
      <c r="E50" s="2"/>
      <c r="F50" s="2"/>
    </row>
    <row r="51" ht="15.75" customHeight="1">
      <c r="A51" s="2"/>
      <c r="B51" s="2"/>
      <c r="C51" s="2"/>
      <c r="D51" s="2"/>
      <c r="E51" s="2"/>
      <c r="F51" s="2"/>
    </row>
    <row r="52" ht="15.75" customHeight="1">
      <c r="A52" s="2"/>
      <c r="B52" s="2"/>
      <c r="C52" s="2"/>
      <c r="D52" s="2"/>
      <c r="E52" s="2"/>
      <c r="F52" s="2"/>
    </row>
    <row r="53" ht="15.75" customHeight="1">
      <c r="A53" s="2"/>
      <c r="B53" s="2"/>
      <c r="C53" s="2"/>
      <c r="D53" s="2"/>
      <c r="E53" s="2"/>
      <c r="F53" s="2"/>
    </row>
    <row r="54" ht="15.75" customHeight="1">
      <c r="A54" s="2"/>
      <c r="B54" s="2"/>
      <c r="C54" s="2"/>
      <c r="D54" s="2"/>
      <c r="E54" s="2"/>
      <c r="F54" s="2"/>
    </row>
    <row r="55" ht="15.75" customHeight="1">
      <c r="A55" s="2"/>
      <c r="B55" s="2"/>
      <c r="C55" s="2"/>
      <c r="D55" s="2"/>
      <c r="E55" s="2"/>
      <c r="F55" s="2"/>
    </row>
    <row r="56" ht="15.75" customHeight="1">
      <c r="A56" s="2"/>
      <c r="B56" s="2"/>
      <c r="C56" s="2"/>
      <c r="D56" s="2"/>
      <c r="E56" s="2"/>
      <c r="F56" s="2"/>
    </row>
    <row r="57" ht="15.75" customHeight="1">
      <c r="A57" s="2"/>
      <c r="B57" s="2"/>
      <c r="C57" s="2"/>
      <c r="D57" s="2"/>
      <c r="E57" s="2"/>
      <c r="F57" s="2"/>
    </row>
    <row r="58" ht="15.75" customHeight="1">
      <c r="A58" s="2"/>
      <c r="B58" s="2"/>
      <c r="C58" s="2"/>
      <c r="D58" s="2"/>
      <c r="E58" s="2"/>
      <c r="F58" s="2"/>
    </row>
    <row r="59" ht="15.75" customHeight="1">
      <c r="A59" s="2"/>
      <c r="B59" s="2"/>
      <c r="C59" s="2"/>
      <c r="D59" s="2"/>
      <c r="E59" s="2"/>
      <c r="F59" s="2"/>
    </row>
    <row r="60" ht="15.75" customHeight="1">
      <c r="A60" s="2"/>
      <c r="B60" s="2"/>
      <c r="C60" s="2"/>
      <c r="D60" s="2"/>
      <c r="E60" s="2"/>
      <c r="F60" s="2"/>
    </row>
    <row r="61" ht="15.75" customHeight="1">
      <c r="A61" s="2"/>
      <c r="B61" s="2"/>
      <c r="C61" s="2"/>
      <c r="D61" s="2"/>
      <c r="E61" s="2"/>
      <c r="F61" s="2"/>
    </row>
    <row r="62" ht="15.75" customHeight="1">
      <c r="A62" s="2"/>
      <c r="B62" s="2"/>
      <c r="C62" s="2"/>
      <c r="D62" s="2"/>
      <c r="E62" s="2"/>
      <c r="F62" s="2"/>
    </row>
    <row r="63" ht="15.75" customHeight="1">
      <c r="A63" s="2"/>
      <c r="B63" s="2"/>
      <c r="C63" s="2"/>
      <c r="D63" s="2"/>
      <c r="E63" s="2"/>
      <c r="F63" s="2"/>
    </row>
    <row r="64" ht="15.75" customHeight="1">
      <c r="A64" s="2"/>
      <c r="B64" s="2"/>
      <c r="C64" s="2"/>
      <c r="D64" s="2"/>
      <c r="E64" s="2"/>
      <c r="F64" s="2"/>
    </row>
    <row r="65" ht="15.75" customHeight="1">
      <c r="A65" s="2"/>
      <c r="B65" s="2"/>
      <c r="C65" s="2"/>
      <c r="D65" s="2"/>
      <c r="E65" s="2"/>
      <c r="F65" s="2"/>
    </row>
    <row r="66" ht="15.75" customHeight="1">
      <c r="A66" s="2"/>
      <c r="B66" s="2"/>
      <c r="C66" s="2"/>
      <c r="D66" s="2"/>
      <c r="E66" s="2"/>
      <c r="F66" s="2"/>
    </row>
    <row r="67" ht="15.75" customHeight="1">
      <c r="A67" s="2"/>
      <c r="B67" s="2"/>
      <c r="C67" s="2"/>
      <c r="D67" s="2"/>
      <c r="E67" s="2"/>
      <c r="F67" s="2"/>
    </row>
    <row r="68" ht="15.75" customHeight="1">
      <c r="A68" s="2"/>
      <c r="B68" s="2"/>
      <c r="C68" s="2"/>
      <c r="D68" s="2"/>
      <c r="E68" s="2"/>
      <c r="F68" s="2"/>
    </row>
    <row r="69" ht="15.75" customHeight="1">
      <c r="A69" s="2"/>
      <c r="B69" s="2"/>
      <c r="C69" s="2"/>
      <c r="D69" s="2"/>
      <c r="E69" s="2"/>
      <c r="F69" s="2"/>
    </row>
    <row r="70" ht="15.75" customHeight="1">
      <c r="A70" s="2"/>
      <c r="B70" s="2"/>
      <c r="C70" s="2"/>
      <c r="D70" s="2"/>
      <c r="E70" s="2"/>
      <c r="F70" s="2"/>
    </row>
    <row r="71" ht="15.75" customHeight="1">
      <c r="A71" s="2"/>
      <c r="B71" s="2"/>
      <c r="C71" s="2"/>
      <c r="D71" s="2"/>
      <c r="E71" s="2"/>
      <c r="F71" s="2"/>
    </row>
    <row r="72" ht="15.75" customHeight="1">
      <c r="A72" s="2"/>
      <c r="B72" s="2"/>
      <c r="C72" s="2"/>
      <c r="D72" s="2"/>
      <c r="E72" s="2"/>
      <c r="F72" s="2"/>
    </row>
    <row r="73" ht="15.75" customHeight="1">
      <c r="A73" s="2"/>
      <c r="B73" s="2"/>
      <c r="C73" s="2"/>
      <c r="D73" s="2"/>
      <c r="E73" s="2"/>
      <c r="F73" s="2"/>
    </row>
    <row r="74" ht="15.75" customHeight="1">
      <c r="A74" s="2"/>
      <c r="B74" s="2"/>
      <c r="C74" s="2"/>
      <c r="D74" s="2"/>
      <c r="E74" s="2"/>
      <c r="F74" s="2"/>
    </row>
    <row r="75" ht="15.75" customHeight="1">
      <c r="A75" s="2"/>
      <c r="B75" s="2"/>
      <c r="C75" s="2"/>
      <c r="D75" s="2"/>
      <c r="E75" s="2"/>
      <c r="F75" s="2"/>
    </row>
    <row r="76" ht="15.75" customHeight="1">
      <c r="A76" s="2"/>
      <c r="B76" s="2"/>
      <c r="C76" s="2"/>
      <c r="D76" s="2"/>
      <c r="E76" s="2"/>
      <c r="F76" s="2"/>
    </row>
    <row r="77" ht="15.75" customHeight="1">
      <c r="A77" s="2"/>
      <c r="B77" s="2"/>
      <c r="C77" s="2"/>
      <c r="D77" s="2"/>
      <c r="E77" s="2"/>
      <c r="F77" s="2"/>
    </row>
    <row r="78" ht="15.75" customHeight="1">
      <c r="A78" s="2"/>
      <c r="B78" s="2"/>
      <c r="C78" s="2"/>
      <c r="D78" s="2"/>
      <c r="E78" s="2"/>
      <c r="F78" s="2"/>
    </row>
    <row r="79" ht="15.75" customHeight="1">
      <c r="A79" s="2"/>
      <c r="B79" s="2"/>
      <c r="C79" s="2"/>
      <c r="D79" s="2"/>
      <c r="E79" s="2"/>
      <c r="F79" s="2"/>
    </row>
    <row r="80" ht="15.75" customHeight="1">
      <c r="A80" s="2"/>
      <c r="B80" s="2"/>
      <c r="C80" s="2"/>
      <c r="D80" s="2"/>
      <c r="E80" s="2"/>
      <c r="F80" s="2"/>
    </row>
    <row r="81" ht="15.75" customHeight="1">
      <c r="A81" s="2"/>
      <c r="B81" s="2"/>
      <c r="C81" s="2"/>
      <c r="D81" s="2"/>
      <c r="E81" s="2"/>
      <c r="F81" s="2"/>
    </row>
    <row r="82" ht="15.75" customHeight="1">
      <c r="A82" s="2"/>
      <c r="B82" s="2"/>
      <c r="C82" s="2"/>
      <c r="D82" s="2"/>
      <c r="E82" s="2"/>
      <c r="F82" s="2"/>
    </row>
    <row r="83" ht="15.75" customHeight="1">
      <c r="A83" s="2"/>
      <c r="B83" s="2"/>
      <c r="C83" s="2"/>
      <c r="D83" s="2"/>
      <c r="E83" s="2"/>
      <c r="F83" s="2"/>
    </row>
    <row r="84" ht="15.75" customHeight="1">
      <c r="A84" s="2"/>
      <c r="B84" s="2"/>
      <c r="C84" s="2"/>
      <c r="D84" s="2"/>
      <c r="E84" s="2"/>
      <c r="F84" s="2"/>
    </row>
    <row r="85" ht="15.75" customHeight="1">
      <c r="A85" s="2"/>
      <c r="B85" s="2"/>
      <c r="C85" s="2"/>
      <c r="D85" s="2"/>
      <c r="E85" s="2"/>
      <c r="F85" s="2"/>
    </row>
    <row r="86" ht="15.75" customHeight="1">
      <c r="A86" s="2"/>
      <c r="B86" s="2"/>
      <c r="C86" s="2"/>
      <c r="D86" s="2"/>
      <c r="E86" s="2"/>
      <c r="F86" s="2"/>
    </row>
    <row r="87" ht="15.75" customHeight="1">
      <c r="A87" s="2"/>
      <c r="B87" s="2"/>
      <c r="C87" s="2"/>
      <c r="D87" s="2"/>
      <c r="E87" s="2"/>
      <c r="F87" s="2"/>
    </row>
    <row r="88" ht="15.75" customHeight="1">
      <c r="A88" s="2"/>
      <c r="B88" s="2"/>
      <c r="C88" s="2"/>
      <c r="D88" s="2"/>
      <c r="E88" s="2"/>
      <c r="F88" s="2"/>
    </row>
    <row r="89" ht="15.75" customHeight="1">
      <c r="A89" s="2"/>
      <c r="B89" s="2"/>
      <c r="C89" s="2"/>
      <c r="D89" s="2"/>
      <c r="E89" s="2"/>
      <c r="F89" s="2"/>
    </row>
    <row r="90" ht="15.75" customHeight="1">
      <c r="A90" s="2"/>
      <c r="B90" s="2"/>
      <c r="C90" s="2"/>
      <c r="D90" s="2"/>
      <c r="E90" s="2"/>
      <c r="F90" s="2"/>
    </row>
    <row r="91" ht="15.75" customHeight="1">
      <c r="A91" s="2"/>
      <c r="B91" s="2"/>
      <c r="C91" s="2"/>
      <c r="D91" s="2"/>
      <c r="E91" s="2"/>
      <c r="F91" s="2"/>
    </row>
    <row r="92" ht="15.75" customHeight="1">
      <c r="A92" s="2"/>
      <c r="B92" s="2"/>
      <c r="C92" s="2"/>
      <c r="D92" s="2"/>
      <c r="E92" s="2"/>
      <c r="F92" s="2"/>
    </row>
    <row r="93" ht="15.75" customHeight="1">
      <c r="A93" s="2"/>
      <c r="B93" s="2"/>
      <c r="C93" s="2"/>
      <c r="D93" s="2"/>
      <c r="E93" s="2"/>
      <c r="F93" s="2"/>
    </row>
    <row r="94" ht="15.75" customHeight="1">
      <c r="A94" s="2"/>
      <c r="B94" s="2"/>
      <c r="C94" s="2"/>
      <c r="D94" s="2"/>
      <c r="E94" s="2"/>
      <c r="F94" s="2"/>
    </row>
    <row r="95" ht="15.75" customHeight="1">
      <c r="A95" s="2"/>
      <c r="B95" s="2"/>
      <c r="C95" s="2"/>
      <c r="D95" s="2"/>
      <c r="E95" s="2"/>
      <c r="F95" s="2"/>
    </row>
    <row r="96" ht="15.75" customHeight="1">
      <c r="A96" s="2"/>
      <c r="B96" s="2"/>
      <c r="C96" s="2"/>
      <c r="D96" s="2"/>
      <c r="E96" s="2"/>
      <c r="F96" s="2"/>
    </row>
    <row r="97" ht="15.75" customHeight="1">
      <c r="A97" s="2"/>
      <c r="B97" s="2"/>
      <c r="C97" s="2"/>
      <c r="D97" s="2"/>
      <c r="E97" s="2"/>
      <c r="F97" s="2"/>
    </row>
    <row r="98" ht="15.75" customHeight="1">
      <c r="A98" s="2"/>
      <c r="B98" s="2"/>
      <c r="C98" s="2"/>
      <c r="D98" s="2"/>
      <c r="E98" s="2"/>
      <c r="F98" s="2"/>
    </row>
    <row r="99" ht="15.75" customHeight="1">
      <c r="A99" s="2"/>
      <c r="B99" s="2"/>
      <c r="C99" s="2"/>
      <c r="D99" s="2"/>
      <c r="E99" s="2"/>
      <c r="F99" s="2"/>
    </row>
    <row r="100" ht="15.75" customHeight="1">
      <c r="A100" s="2"/>
      <c r="B100" s="2"/>
      <c r="C100" s="2"/>
      <c r="D100" s="2"/>
      <c r="E100" s="2"/>
      <c r="F100" s="2"/>
    </row>
    <row r="101" ht="15.75" customHeight="1">
      <c r="A101" s="2"/>
      <c r="B101" s="2"/>
      <c r="C101" s="2"/>
      <c r="D101" s="2"/>
      <c r="E101" s="2"/>
      <c r="F101" s="2"/>
    </row>
    <row r="102" ht="15.75" customHeight="1">
      <c r="A102" s="2"/>
      <c r="B102" s="2"/>
      <c r="C102" s="2"/>
      <c r="D102" s="2"/>
      <c r="E102" s="2"/>
      <c r="F102" s="2"/>
    </row>
    <row r="103" ht="15.75" customHeight="1">
      <c r="A103" s="2"/>
      <c r="B103" s="2"/>
      <c r="C103" s="2"/>
      <c r="D103" s="2"/>
      <c r="E103" s="2"/>
      <c r="F103" s="2"/>
    </row>
    <row r="104" ht="15.75" customHeight="1">
      <c r="A104" s="2"/>
      <c r="B104" s="2"/>
      <c r="C104" s="2"/>
      <c r="D104" s="2"/>
      <c r="E104" s="2"/>
      <c r="F104" s="2"/>
    </row>
    <row r="105" ht="15.75" customHeight="1">
      <c r="A105" s="2"/>
      <c r="B105" s="2"/>
      <c r="C105" s="2"/>
      <c r="D105" s="2"/>
      <c r="E105" s="2"/>
      <c r="F105" s="2"/>
    </row>
    <row r="106" ht="15.75" customHeight="1">
      <c r="A106" s="2"/>
      <c r="B106" s="2"/>
      <c r="C106" s="2"/>
      <c r="D106" s="2"/>
      <c r="E106" s="2"/>
      <c r="F106" s="2"/>
    </row>
    <row r="107" ht="15.75" customHeight="1">
      <c r="A107" s="2"/>
      <c r="B107" s="2"/>
      <c r="C107" s="2"/>
      <c r="D107" s="2"/>
      <c r="E107" s="2"/>
      <c r="F107" s="2"/>
    </row>
    <row r="108" ht="15.75" customHeight="1">
      <c r="A108" s="2"/>
      <c r="B108" s="2"/>
      <c r="C108" s="2"/>
      <c r="D108" s="2"/>
      <c r="E108" s="2"/>
      <c r="F108" s="2"/>
    </row>
    <row r="109" ht="15.75" customHeight="1">
      <c r="A109" s="2"/>
      <c r="B109" s="2"/>
      <c r="C109" s="2"/>
      <c r="D109" s="2"/>
      <c r="E109" s="2"/>
      <c r="F109" s="2"/>
    </row>
    <row r="110" ht="15.75" customHeight="1">
      <c r="A110" s="2"/>
      <c r="B110" s="2"/>
      <c r="C110" s="2"/>
      <c r="D110" s="2"/>
      <c r="E110" s="2"/>
      <c r="F110" s="2"/>
    </row>
    <row r="111" ht="15.75" customHeight="1">
      <c r="A111" s="2"/>
      <c r="B111" s="2"/>
      <c r="C111" s="2"/>
      <c r="D111" s="2"/>
      <c r="E111" s="2"/>
      <c r="F111" s="2"/>
    </row>
    <row r="112" ht="15.75" customHeight="1">
      <c r="A112" s="2"/>
      <c r="B112" s="2"/>
      <c r="C112" s="2"/>
      <c r="D112" s="2"/>
      <c r="E112" s="2"/>
      <c r="F112" s="2"/>
    </row>
    <row r="113" ht="15.75" customHeight="1">
      <c r="A113" s="2"/>
      <c r="B113" s="2"/>
      <c r="C113" s="2"/>
      <c r="D113" s="2"/>
      <c r="E113" s="2"/>
      <c r="F113" s="2"/>
    </row>
    <row r="114" ht="15.75" customHeight="1">
      <c r="A114" s="2"/>
      <c r="B114" s="2"/>
      <c r="C114" s="2"/>
      <c r="D114" s="2"/>
      <c r="E114" s="2"/>
      <c r="F114" s="2"/>
    </row>
    <row r="115" ht="15.75" customHeight="1">
      <c r="A115" s="2"/>
      <c r="B115" s="2"/>
      <c r="C115" s="2"/>
      <c r="D115" s="2"/>
      <c r="E115" s="2"/>
      <c r="F115" s="2"/>
    </row>
    <row r="116" ht="15.75" customHeight="1">
      <c r="A116" s="2"/>
      <c r="B116" s="2"/>
      <c r="C116" s="2"/>
      <c r="D116" s="2"/>
      <c r="E116" s="2"/>
      <c r="F116" s="2"/>
    </row>
    <row r="117" ht="15.75" customHeight="1">
      <c r="A117" s="2"/>
      <c r="B117" s="2"/>
      <c r="C117" s="2"/>
      <c r="D117" s="2"/>
      <c r="E117" s="2"/>
      <c r="F117" s="2"/>
    </row>
    <row r="118" ht="15.75" customHeight="1">
      <c r="A118" s="2"/>
      <c r="B118" s="2"/>
      <c r="C118" s="2"/>
      <c r="D118" s="2"/>
      <c r="E118" s="2"/>
      <c r="F118" s="2"/>
    </row>
    <row r="119" ht="15.75" customHeight="1">
      <c r="A119" s="2"/>
      <c r="B119" s="2"/>
      <c r="C119" s="2"/>
      <c r="D119" s="2"/>
      <c r="E119" s="2"/>
      <c r="F119" s="2"/>
    </row>
    <row r="120" ht="15.75" customHeight="1">
      <c r="A120" s="2"/>
      <c r="B120" s="2"/>
      <c r="C120" s="2"/>
      <c r="D120" s="2"/>
      <c r="E120" s="2"/>
      <c r="F120" s="2"/>
    </row>
    <row r="121" ht="15.75" customHeight="1">
      <c r="A121" s="2"/>
      <c r="B121" s="2"/>
      <c r="C121" s="2"/>
      <c r="D121" s="2"/>
      <c r="E121" s="2"/>
      <c r="F121" s="2"/>
    </row>
    <row r="122" ht="15.75" customHeight="1">
      <c r="A122" s="2"/>
      <c r="B122" s="2"/>
      <c r="C122" s="2"/>
      <c r="D122" s="2"/>
      <c r="E122" s="2"/>
      <c r="F122" s="2"/>
    </row>
    <row r="123" ht="15.75" customHeight="1">
      <c r="A123" s="2"/>
      <c r="B123" s="2"/>
      <c r="C123" s="2"/>
      <c r="D123" s="2"/>
      <c r="E123" s="2"/>
      <c r="F123" s="2"/>
    </row>
    <row r="124" ht="15.75" customHeight="1">
      <c r="A124" s="2"/>
      <c r="B124" s="2"/>
      <c r="C124" s="2"/>
      <c r="D124" s="2"/>
      <c r="E124" s="2"/>
      <c r="F124" s="2"/>
    </row>
    <row r="125" ht="15.75" customHeight="1">
      <c r="A125" s="2"/>
      <c r="B125" s="2"/>
      <c r="C125" s="2"/>
      <c r="D125" s="2"/>
      <c r="E125" s="2"/>
      <c r="F125" s="2"/>
    </row>
    <row r="126" ht="15.75" customHeight="1">
      <c r="A126" s="2"/>
      <c r="B126" s="2"/>
      <c r="C126" s="2"/>
      <c r="D126" s="2"/>
      <c r="E126" s="2"/>
      <c r="F126" s="2"/>
    </row>
    <row r="127" ht="15.75" customHeight="1">
      <c r="A127" s="2"/>
      <c r="B127" s="2"/>
      <c r="C127" s="2"/>
      <c r="D127" s="2"/>
      <c r="E127" s="2"/>
      <c r="F127" s="2"/>
    </row>
    <row r="128" ht="15.75" customHeight="1">
      <c r="A128" s="2"/>
      <c r="B128" s="2"/>
      <c r="C128" s="2"/>
      <c r="D128" s="2"/>
      <c r="E128" s="2"/>
      <c r="F128" s="2"/>
    </row>
    <row r="129" ht="15.75" customHeight="1">
      <c r="A129" s="2"/>
      <c r="B129" s="2"/>
      <c r="C129" s="2"/>
      <c r="D129" s="2"/>
      <c r="E129" s="2"/>
      <c r="F129" s="2"/>
    </row>
    <row r="130" ht="15.75" customHeight="1">
      <c r="A130" s="2"/>
      <c r="B130" s="2"/>
      <c r="C130" s="2"/>
      <c r="D130" s="2"/>
      <c r="E130" s="2"/>
      <c r="F130" s="2"/>
    </row>
    <row r="131" ht="15.75" customHeight="1">
      <c r="A131" s="2"/>
      <c r="B131" s="2"/>
      <c r="C131" s="2"/>
      <c r="D131" s="2"/>
      <c r="E131" s="2"/>
      <c r="F131" s="2"/>
    </row>
    <row r="132" ht="15.75" customHeight="1">
      <c r="A132" s="2"/>
      <c r="B132" s="2"/>
      <c r="C132" s="2"/>
      <c r="D132" s="2"/>
      <c r="E132" s="2"/>
      <c r="F132" s="2"/>
    </row>
    <row r="133" ht="15.75" customHeight="1">
      <c r="A133" s="2"/>
      <c r="B133" s="2"/>
      <c r="C133" s="2"/>
      <c r="D133" s="2"/>
      <c r="E133" s="2"/>
      <c r="F133" s="2"/>
    </row>
    <row r="134" ht="15.75" customHeight="1">
      <c r="A134" s="2"/>
      <c r="B134" s="2"/>
      <c r="C134" s="2"/>
      <c r="D134" s="2"/>
      <c r="E134" s="2"/>
      <c r="F134" s="2"/>
    </row>
    <row r="135" ht="15.75" customHeight="1">
      <c r="A135" s="2"/>
      <c r="B135" s="2"/>
      <c r="C135" s="2"/>
      <c r="D135" s="2"/>
      <c r="E135" s="2"/>
      <c r="F135" s="2"/>
    </row>
    <row r="136" ht="15.75" customHeight="1">
      <c r="A136" s="2"/>
      <c r="B136" s="2"/>
      <c r="C136" s="2"/>
      <c r="D136" s="2"/>
      <c r="E136" s="2"/>
      <c r="F136" s="2"/>
    </row>
    <row r="137" ht="15.75" customHeight="1">
      <c r="A137" s="2"/>
      <c r="B137" s="2"/>
      <c r="C137" s="2"/>
      <c r="D137" s="2"/>
      <c r="E137" s="2"/>
      <c r="F137" s="2"/>
    </row>
    <row r="138" ht="15.75" customHeight="1">
      <c r="A138" s="2"/>
      <c r="B138" s="2"/>
      <c r="C138" s="2"/>
      <c r="D138" s="2"/>
      <c r="E138" s="2"/>
      <c r="F138" s="2"/>
    </row>
    <row r="139" ht="15.75" customHeight="1">
      <c r="A139" s="2"/>
      <c r="B139" s="2"/>
      <c r="C139" s="2"/>
      <c r="D139" s="2"/>
      <c r="E139" s="2"/>
      <c r="F139" s="2"/>
    </row>
    <row r="140" ht="15.75" customHeight="1">
      <c r="A140" s="2"/>
      <c r="B140" s="2"/>
      <c r="C140" s="2"/>
      <c r="D140" s="2"/>
      <c r="E140" s="2"/>
      <c r="F140" s="2"/>
    </row>
    <row r="141" ht="15.75" customHeight="1">
      <c r="A141" s="2"/>
      <c r="B141" s="2"/>
      <c r="C141" s="2"/>
      <c r="D141" s="2"/>
      <c r="E141" s="2"/>
      <c r="F141" s="2"/>
    </row>
    <row r="142" ht="15.75" customHeight="1">
      <c r="A142" s="2"/>
      <c r="B142" s="2"/>
      <c r="C142" s="2"/>
      <c r="D142" s="2"/>
      <c r="E142" s="2"/>
      <c r="F142" s="2"/>
    </row>
    <row r="143" ht="15.75" customHeight="1">
      <c r="A143" s="2"/>
      <c r="B143" s="2"/>
      <c r="C143" s="2"/>
      <c r="D143" s="2"/>
      <c r="E143" s="2"/>
      <c r="F143" s="2"/>
    </row>
    <row r="144" ht="15.75" customHeight="1">
      <c r="A144" s="2"/>
      <c r="B144" s="2"/>
      <c r="C144" s="2"/>
      <c r="D144" s="2"/>
      <c r="E144" s="2"/>
      <c r="F144" s="2"/>
    </row>
    <row r="145" ht="15.75" customHeight="1">
      <c r="A145" s="2"/>
      <c r="B145" s="2"/>
      <c r="C145" s="2"/>
      <c r="D145" s="2"/>
      <c r="E145" s="2"/>
      <c r="F145" s="2"/>
    </row>
    <row r="146" ht="15.75" customHeight="1">
      <c r="A146" s="2"/>
      <c r="B146" s="2"/>
      <c r="C146" s="2"/>
      <c r="D146" s="2"/>
      <c r="E146" s="2"/>
      <c r="F146" s="2"/>
    </row>
    <row r="147" ht="15.75" customHeight="1">
      <c r="A147" s="2"/>
      <c r="B147" s="2"/>
      <c r="C147" s="2"/>
      <c r="D147" s="2"/>
      <c r="E147" s="2"/>
      <c r="F147" s="2"/>
    </row>
    <row r="148" ht="15.75" customHeight="1">
      <c r="A148" s="2"/>
      <c r="B148" s="2"/>
      <c r="C148" s="2"/>
      <c r="D148" s="2"/>
      <c r="E148" s="2"/>
      <c r="F148" s="2"/>
    </row>
    <row r="149" ht="15.75" customHeight="1">
      <c r="A149" s="2"/>
      <c r="B149" s="2"/>
      <c r="C149" s="2"/>
      <c r="D149" s="2"/>
      <c r="E149" s="2"/>
      <c r="F149" s="2"/>
    </row>
    <row r="150" ht="15.75" customHeight="1">
      <c r="A150" s="2"/>
      <c r="B150" s="2"/>
      <c r="C150" s="2"/>
      <c r="D150" s="2"/>
      <c r="E150" s="2"/>
      <c r="F150" s="2"/>
    </row>
    <row r="151" ht="15.75" customHeight="1">
      <c r="A151" s="2"/>
      <c r="B151" s="2"/>
      <c r="C151" s="2"/>
      <c r="D151" s="2"/>
      <c r="E151" s="2"/>
      <c r="F151" s="2"/>
    </row>
    <row r="152" ht="15.75" customHeight="1">
      <c r="A152" s="2"/>
      <c r="B152" s="2"/>
      <c r="C152" s="2"/>
      <c r="D152" s="2"/>
      <c r="E152" s="2"/>
      <c r="F152" s="2"/>
    </row>
    <row r="153" ht="15.75" customHeight="1">
      <c r="A153" s="2"/>
      <c r="B153" s="2"/>
      <c r="C153" s="2"/>
      <c r="D153" s="2"/>
      <c r="E153" s="2"/>
      <c r="F153" s="2"/>
    </row>
    <row r="154" ht="15.75" customHeight="1">
      <c r="A154" s="2"/>
      <c r="B154" s="2"/>
      <c r="C154" s="2"/>
      <c r="D154" s="2"/>
      <c r="E154" s="2"/>
      <c r="F154" s="2"/>
    </row>
    <row r="155" ht="15.75" customHeight="1">
      <c r="A155" s="2"/>
      <c r="B155" s="2"/>
      <c r="C155" s="2"/>
      <c r="D155" s="2"/>
      <c r="E155" s="2"/>
      <c r="F155" s="2"/>
    </row>
    <row r="156" ht="15.75" customHeight="1">
      <c r="A156" s="2"/>
      <c r="B156" s="2"/>
      <c r="C156" s="2"/>
      <c r="D156" s="2"/>
      <c r="E156" s="2"/>
      <c r="F156" s="2"/>
    </row>
    <row r="157" ht="15.75" customHeight="1">
      <c r="A157" s="2"/>
      <c r="B157" s="2"/>
      <c r="C157" s="2"/>
      <c r="D157" s="2"/>
      <c r="E157" s="2"/>
      <c r="F157" s="2"/>
    </row>
    <row r="158" ht="15.75" customHeight="1">
      <c r="A158" s="2"/>
      <c r="B158" s="2"/>
      <c r="C158" s="2"/>
      <c r="D158" s="2"/>
      <c r="E158" s="2"/>
      <c r="F158" s="2"/>
    </row>
    <row r="159" ht="15.75" customHeight="1">
      <c r="A159" s="2"/>
      <c r="B159" s="2"/>
      <c r="C159" s="2"/>
      <c r="D159" s="2"/>
      <c r="E159" s="2"/>
      <c r="F159" s="2"/>
    </row>
    <row r="160" ht="15.75" customHeight="1">
      <c r="A160" s="2"/>
      <c r="B160" s="2"/>
      <c r="C160" s="2"/>
      <c r="D160" s="2"/>
      <c r="E160" s="2"/>
      <c r="F160" s="2"/>
    </row>
    <row r="161" ht="15.75" customHeight="1">
      <c r="A161" s="2"/>
      <c r="B161" s="2"/>
      <c r="C161" s="2"/>
      <c r="D161" s="2"/>
      <c r="E161" s="2"/>
      <c r="F161" s="2"/>
    </row>
    <row r="162" ht="15.75" customHeight="1">
      <c r="A162" s="2"/>
      <c r="B162" s="2"/>
      <c r="C162" s="2"/>
      <c r="D162" s="2"/>
      <c r="E162" s="2"/>
      <c r="F162" s="2"/>
    </row>
    <row r="163" ht="15.75" customHeight="1">
      <c r="A163" s="2"/>
      <c r="B163" s="2"/>
      <c r="C163" s="2"/>
      <c r="D163" s="2"/>
      <c r="E163" s="2"/>
      <c r="F163" s="2"/>
    </row>
    <row r="164" ht="15.75" customHeight="1">
      <c r="A164" s="2"/>
      <c r="B164" s="2"/>
      <c r="C164" s="2"/>
      <c r="D164" s="2"/>
      <c r="E164" s="2"/>
      <c r="F164" s="2"/>
    </row>
    <row r="165" ht="15.75" customHeight="1">
      <c r="A165" s="2"/>
      <c r="B165" s="2"/>
      <c r="C165" s="2"/>
      <c r="D165" s="2"/>
      <c r="E165" s="2"/>
      <c r="F165" s="2"/>
    </row>
    <row r="166" ht="15.75" customHeight="1">
      <c r="A166" s="2"/>
      <c r="B166" s="2"/>
      <c r="C166" s="2"/>
      <c r="D166" s="2"/>
      <c r="E166" s="2"/>
      <c r="F166" s="2"/>
    </row>
    <row r="167" ht="15.75" customHeight="1">
      <c r="A167" s="2"/>
      <c r="B167" s="2"/>
      <c r="C167" s="2"/>
      <c r="D167" s="2"/>
      <c r="E167" s="2"/>
      <c r="F167" s="2"/>
    </row>
    <row r="168" ht="15.75" customHeight="1">
      <c r="A168" s="2"/>
      <c r="B168" s="2"/>
      <c r="C168" s="2"/>
      <c r="D168" s="2"/>
      <c r="E168" s="2"/>
      <c r="F168" s="2"/>
    </row>
    <row r="169" ht="15.75" customHeight="1">
      <c r="A169" s="2"/>
      <c r="B169" s="2"/>
      <c r="C169" s="2"/>
      <c r="D169" s="2"/>
      <c r="E169" s="2"/>
      <c r="F169" s="2"/>
    </row>
    <row r="170" ht="15.75" customHeight="1">
      <c r="A170" s="2"/>
      <c r="B170" s="2"/>
      <c r="C170" s="2"/>
      <c r="D170" s="2"/>
      <c r="E170" s="2"/>
      <c r="F170" s="2"/>
    </row>
    <row r="171" ht="15.75" customHeight="1">
      <c r="A171" s="2"/>
      <c r="B171" s="2"/>
      <c r="C171" s="2"/>
      <c r="D171" s="2"/>
      <c r="E171" s="2"/>
      <c r="F171" s="2"/>
    </row>
    <row r="172" ht="15.75" customHeight="1">
      <c r="A172" s="2"/>
      <c r="B172" s="2"/>
      <c r="C172" s="2"/>
      <c r="D172" s="2"/>
      <c r="E172" s="2"/>
      <c r="F172" s="2"/>
    </row>
    <row r="173" ht="15.75" customHeight="1">
      <c r="A173" s="2"/>
      <c r="B173" s="2"/>
      <c r="C173" s="2"/>
      <c r="D173" s="2"/>
      <c r="E173" s="2"/>
      <c r="F173" s="2"/>
    </row>
    <row r="174" ht="15.75" customHeight="1">
      <c r="A174" s="2"/>
      <c r="B174" s="2"/>
      <c r="C174" s="2"/>
      <c r="D174" s="2"/>
      <c r="E174" s="2"/>
      <c r="F174" s="2"/>
    </row>
    <row r="175" ht="15.75" customHeight="1">
      <c r="A175" s="2"/>
      <c r="B175" s="2"/>
      <c r="C175" s="2"/>
      <c r="D175" s="2"/>
      <c r="E175" s="2"/>
      <c r="F175" s="2"/>
    </row>
    <row r="176" ht="15.75" customHeight="1">
      <c r="A176" s="2"/>
      <c r="B176" s="2"/>
      <c r="C176" s="2"/>
      <c r="D176" s="2"/>
      <c r="E176" s="2"/>
      <c r="F176" s="2"/>
    </row>
    <row r="177" ht="15.75" customHeight="1">
      <c r="A177" s="2"/>
      <c r="B177" s="2"/>
      <c r="C177" s="2"/>
      <c r="D177" s="2"/>
      <c r="E177" s="2"/>
      <c r="F177" s="2"/>
    </row>
    <row r="178" ht="15.75" customHeight="1">
      <c r="A178" s="2"/>
      <c r="B178" s="2"/>
      <c r="C178" s="2"/>
      <c r="D178" s="2"/>
      <c r="E178" s="2"/>
      <c r="F178" s="2"/>
    </row>
    <row r="179" ht="15.75" customHeight="1">
      <c r="A179" s="2"/>
      <c r="B179" s="2"/>
      <c r="C179" s="2"/>
      <c r="D179" s="2"/>
      <c r="E179" s="2"/>
      <c r="F179" s="2"/>
    </row>
    <row r="180" ht="15.75" customHeight="1">
      <c r="A180" s="2"/>
      <c r="B180" s="2"/>
      <c r="C180" s="2"/>
      <c r="D180" s="2"/>
      <c r="E180" s="2"/>
      <c r="F180" s="2"/>
    </row>
    <row r="181" ht="15.75" customHeight="1">
      <c r="A181" s="2"/>
      <c r="B181" s="2"/>
      <c r="C181" s="2"/>
      <c r="D181" s="2"/>
      <c r="E181" s="2"/>
      <c r="F181" s="2"/>
    </row>
    <row r="182" ht="15.75" customHeight="1">
      <c r="A182" s="2"/>
      <c r="B182" s="2"/>
      <c r="C182" s="2"/>
      <c r="D182" s="2"/>
      <c r="E182" s="2"/>
      <c r="F182" s="2"/>
    </row>
    <row r="183" ht="15.75" customHeight="1">
      <c r="A183" s="2"/>
      <c r="B183" s="2"/>
      <c r="C183" s="2"/>
      <c r="D183" s="2"/>
      <c r="E183" s="2"/>
      <c r="F183" s="2"/>
    </row>
    <row r="184" ht="15.75" customHeight="1">
      <c r="A184" s="2"/>
      <c r="B184" s="2"/>
      <c r="C184" s="2"/>
      <c r="D184" s="2"/>
      <c r="E184" s="2"/>
      <c r="F184" s="2"/>
    </row>
    <row r="185" ht="15.75" customHeight="1">
      <c r="A185" s="2"/>
      <c r="B185" s="2"/>
      <c r="C185" s="2"/>
      <c r="D185" s="2"/>
      <c r="E185" s="2"/>
      <c r="F185" s="2"/>
    </row>
    <row r="186" ht="15.75" customHeight="1">
      <c r="A186" s="2"/>
      <c r="B186" s="2"/>
      <c r="C186" s="2"/>
      <c r="D186" s="2"/>
      <c r="E186" s="2"/>
      <c r="F186" s="2"/>
    </row>
    <row r="187" ht="15.75" customHeight="1">
      <c r="A187" s="2"/>
      <c r="B187" s="2"/>
      <c r="C187" s="2"/>
      <c r="D187" s="2"/>
      <c r="E187" s="2"/>
      <c r="F187" s="2"/>
    </row>
    <row r="188" ht="15.75" customHeight="1">
      <c r="A188" s="2"/>
      <c r="B188" s="2"/>
      <c r="C188" s="2"/>
      <c r="D188" s="2"/>
      <c r="E188" s="2"/>
      <c r="F188" s="2"/>
    </row>
    <row r="189" ht="15.75" customHeight="1">
      <c r="A189" s="2"/>
      <c r="B189" s="2"/>
      <c r="C189" s="2"/>
      <c r="D189" s="2"/>
      <c r="E189" s="2"/>
      <c r="F189" s="2"/>
    </row>
    <row r="190" ht="15.75" customHeight="1">
      <c r="A190" s="2"/>
      <c r="B190" s="2"/>
      <c r="C190" s="2"/>
      <c r="D190" s="2"/>
      <c r="E190" s="2"/>
      <c r="F190" s="2"/>
    </row>
    <row r="191" ht="15.75" customHeight="1">
      <c r="A191" s="2"/>
      <c r="B191" s="2"/>
      <c r="C191" s="2"/>
      <c r="D191" s="2"/>
      <c r="E191" s="2"/>
      <c r="F191" s="2"/>
    </row>
    <row r="192" ht="15.75" customHeight="1">
      <c r="A192" s="2"/>
      <c r="B192" s="2"/>
      <c r="C192" s="2"/>
      <c r="D192" s="2"/>
      <c r="E192" s="2"/>
      <c r="F192" s="2"/>
    </row>
    <row r="193" ht="15.75" customHeight="1">
      <c r="A193" s="2"/>
      <c r="B193" s="2"/>
      <c r="C193" s="2"/>
      <c r="D193" s="2"/>
      <c r="E193" s="2"/>
      <c r="F193" s="2"/>
    </row>
    <row r="194" ht="15.75" customHeight="1">
      <c r="A194" s="2"/>
      <c r="B194" s="2"/>
      <c r="C194" s="2"/>
      <c r="D194" s="2"/>
      <c r="E194" s="2"/>
      <c r="F194" s="2"/>
    </row>
    <row r="195" ht="15.75" customHeight="1">
      <c r="A195" s="2"/>
      <c r="B195" s="2"/>
      <c r="C195" s="2"/>
      <c r="D195" s="2"/>
      <c r="E195" s="2"/>
      <c r="F195" s="2"/>
    </row>
    <row r="196" ht="15.75" customHeight="1">
      <c r="A196" s="2"/>
      <c r="B196" s="2"/>
      <c r="C196" s="2"/>
      <c r="D196" s="2"/>
      <c r="E196" s="2"/>
      <c r="F196" s="2"/>
    </row>
    <row r="197" ht="15.75" customHeight="1">
      <c r="A197" s="2"/>
      <c r="B197" s="2"/>
      <c r="C197" s="2"/>
      <c r="D197" s="2"/>
      <c r="E197" s="2"/>
      <c r="F197" s="2"/>
    </row>
    <row r="198" ht="15.75" customHeight="1">
      <c r="A198" s="2"/>
      <c r="B198" s="2"/>
      <c r="C198" s="2"/>
      <c r="D198" s="2"/>
      <c r="E198" s="2"/>
      <c r="F198" s="2"/>
    </row>
    <row r="199" ht="15.75" customHeight="1">
      <c r="A199" s="2"/>
      <c r="B199" s="2"/>
      <c r="C199" s="2"/>
      <c r="D199" s="2"/>
      <c r="E199" s="2"/>
      <c r="F199" s="2"/>
    </row>
    <row r="200" ht="15.75" customHeight="1">
      <c r="A200" s="2"/>
      <c r="B200" s="2"/>
      <c r="C200" s="2"/>
      <c r="D200" s="2"/>
      <c r="E200" s="2"/>
      <c r="F200" s="2"/>
    </row>
    <row r="201" ht="15.75" customHeight="1">
      <c r="A201" s="2"/>
      <c r="B201" s="2"/>
      <c r="C201" s="2"/>
      <c r="D201" s="2"/>
      <c r="E201" s="2"/>
      <c r="F201" s="2"/>
    </row>
    <row r="202" ht="15.75" customHeight="1">
      <c r="A202" s="2"/>
      <c r="B202" s="2"/>
      <c r="C202" s="2"/>
      <c r="D202" s="2"/>
      <c r="E202" s="2"/>
      <c r="F202" s="2"/>
    </row>
    <row r="203" ht="15.75" customHeight="1">
      <c r="A203" s="2"/>
      <c r="B203" s="2"/>
      <c r="C203" s="2"/>
      <c r="D203" s="2"/>
      <c r="E203" s="2"/>
      <c r="F203" s="2"/>
    </row>
    <row r="204" ht="15.75" customHeight="1">
      <c r="A204" s="2"/>
      <c r="B204" s="2"/>
      <c r="C204" s="2"/>
      <c r="D204" s="2"/>
      <c r="E204" s="2"/>
      <c r="F204" s="2"/>
    </row>
    <row r="205" ht="15.75" customHeight="1">
      <c r="A205" s="2"/>
      <c r="B205" s="2"/>
      <c r="C205" s="2"/>
      <c r="D205" s="2"/>
      <c r="E205" s="2"/>
      <c r="F205" s="2"/>
    </row>
    <row r="206" ht="15.75" customHeight="1">
      <c r="A206" s="2"/>
      <c r="B206" s="2"/>
      <c r="C206" s="2"/>
      <c r="D206" s="2"/>
      <c r="E206" s="2"/>
      <c r="F206" s="2"/>
    </row>
    <row r="207" ht="15.75" customHeight="1">
      <c r="A207" s="2"/>
      <c r="B207" s="2"/>
      <c r="C207" s="2"/>
      <c r="D207" s="2"/>
      <c r="E207" s="2"/>
      <c r="F207" s="2"/>
    </row>
    <row r="208" ht="15.75" customHeight="1">
      <c r="A208" s="2"/>
      <c r="B208" s="2"/>
      <c r="C208" s="2"/>
      <c r="D208" s="2"/>
      <c r="E208" s="2"/>
      <c r="F208" s="2"/>
    </row>
    <row r="209" ht="15.75" customHeight="1">
      <c r="A209" s="2"/>
      <c r="B209" s="2"/>
      <c r="C209" s="2"/>
      <c r="D209" s="2"/>
      <c r="E209" s="2"/>
      <c r="F209" s="2"/>
    </row>
    <row r="210" ht="15.75" customHeight="1">
      <c r="A210" s="2"/>
      <c r="B210" s="2"/>
      <c r="C210" s="2"/>
      <c r="D210" s="2"/>
      <c r="E210" s="2"/>
      <c r="F210" s="2"/>
    </row>
    <row r="211" ht="15.75" customHeight="1">
      <c r="A211" s="2"/>
      <c r="B211" s="2"/>
      <c r="C211" s="2"/>
      <c r="D211" s="2"/>
      <c r="E211" s="2"/>
      <c r="F211" s="2"/>
    </row>
    <row r="212" ht="15.75" customHeight="1">
      <c r="A212" s="2"/>
      <c r="B212" s="2"/>
      <c r="C212" s="2"/>
      <c r="D212" s="2"/>
      <c r="E212" s="2"/>
      <c r="F212" s="2"/>
    </row>
    <row r="213" ht="15.75" customHeight="1">
      <c r="A213" s="2"/>
      <c r="B213" s="2"/>
      <c r="C213" s="2"/>
      <c r="D213" s="2"/>
      <c r="E213" s="2"/>
      <c r="F213" s="2"/>
    </row>
    <row r="214" ht="15.75" customHeight="1">
      <c r="A214" s="2"/>
      <c r="B214" s="2"/>
      <c r="C214" s="2"/>
      <c r="D214" s="2"/>
      <c r="E214" s="2"/>
      <c r="F214" s="2"/>
    </row>
    <row r="215" ht="15.75" customHeight="1">
      <c r="A215" s="2"/>
      <c r="B215" s="2"/>
      <c r="C215" s="2"/>
      <c r="D215" s="2"/>
      <c r="E215" s="2"/>
      <c r="F215" s="2"/>
    </row>
    <row r="216" ht="15.75" customHeight="1">
      <c r="A216" s="2"/>
      <c r="B216" s="2"/>
      <c r="C216" s="2"/>
      <c r="D216" s="2"/>
      <c r="E216" s="2"/>
      <c r="F216" s="2"/>
    </row>
    <row r="217" ht="15.75" customHeight="1">
      <c r="A217" s="2"/>
      <c r="B217" s="2"/>
      <c r="C217" s="2"/>
      <c r="D217" s="2"/>
      <c r="E217" s="2"/>
      <c r="F217" s="2"/>
    </row>
    <row r="218" ht="15.75" customHeight="1">
      <c r="A218" s="2"/>
      <c r="B218" s="2"/>
      <c r="C218" s="2"/>
      <c r="D218" s="2"/>
      <c r="E218" s="2"/>
      <c r="F218" s="2"/>
    </row>
    <row r="219" ht="15.75" customHeight="1">
      <c r="A219" s="2"/>
      <c r="B219" s="2"/>
      <c r="C219" s="2"/>
      <c r="D219" s="2"/>
      <c r="E219" s="2"/>
      <c r="F219" s="2"/>
    </row>
    <row r="220" ht="15.75" customHeight="1">
      <c r="A220" s="2"/>
      <c r="B220" s="2"/>
      <c r="C220" s="2"/>
      <c r="D220" s="2"/>
      <c r="E220" s="2"/>
      <c r="F220" s="2"/>
    </row>
    <row r="221" ht="15.75" customHeight="1">
      <c r="A221" s="2"/>
      <c r="B221" s="2"/>
      <c r="C221" s="2"/>
      <c r="D221" s="2"/>
      <c r="E221" s="2"/>
      <c r="F221" s="2"/>
    </row>
    <row r="222" ht="15.75" customHeight="1">
      <c r="A222" s="2"/>
      <c r="B222" s="2"/>
      <c r="C222" s="2"/>
      <c r="D222" s="2"/>
      <c r="E222" s="2"/>
      <c r="F222" s="2"/>
    </row>
    <row r="223" ht="15.75" customHeight="1">
      <c r="A223" s="2"/>
      <c r="B223" s="2"/>
      <c r="C223" s="2"/>
      <c r="D223" s="2"/>
      <c r="E223" s="2"/>
      <c r="F223" s="2"/>
    </row>
    <row r="224" ht="15.75" customHeight="1">
      <c r="A224" s="2"/>
      <c r="B224" s="2"/>
      <c r="C224" s="2"/>
      <c r="D224" s="2"/>
      <c r="E224" s="2"/>
      <c r="F224" s="2"/>
    </row>
    <row r="225" ht="15.75" customHeight="1">
      <c r="A225" s="2"/>
      <c r="B225" s="2"/>
      <c r="C225" s="2"/>
      <c r="D225" s="2"/>
      <c r="E225" s="2"/>
      <c r="F225" s="2"/>
    </row>
    <row r="226" ht="15.75" customHeight="1">
      <c r="A226" s="2"/>
      <c r="B226" s="2"/>
      <c r="C226" s="2"/>
      <c r="D226" s="2"/>
      <c r="E226" s="2"/>
      <c r="F226" s="2"/>
    </row>
    <row r="227" ht="15.75" customHeight="1">
      <c r="A227" s="2"/>
      <c r="B227" s="2"/>
      <c r="C227" s="2"/>
      <c r="D227" s="2"/>
      <c r="E227" s="2"/>
      <c r="F227" s="2"/>
    </row>
    <row r="228" ht="15.75" customHeight="1">
      <c r="A228" s="2"/>
      <c r="B228" s="2"/>
      <c r="C228" s="2"/>
      <c r="D228" s="2"/>
      <c r="E228" s="2"/>
      <c r="F228" s="2"/>
    </row>
    <row r="229" ht="15.75" customHeight="1">
      <c r="A229" s="2"/>
      <c r="B229" s="2"/>
      <c r="C229" s="2"/>
      <c r="D229" s="2"/>
      <c r="E229" s="2"/>
      <c r="F229" s="2"/>
    </row>
    <row r="230" ht="15.75" customHeight="1">
      <c r="A230" s="2"/>
      <c r="B230" s="2"/>
      <c r="C230" s="2"/>
      <c r="D230" s="2"/>
      <c r="E230" s="2"/>
      <c r="F230" s="2"/>
    </row>
    <row r="231" ht="15.75" customHeight="1">
      <c r="A231" s="2"/>
      <c r="B231" s="2"/>
      <c r="C231" s="2"/>
      <c r="D231" s="2"/>
      <c r="E231" s="2"/>
      <c r="F231" s="2"/>
    </row>
    <row r="232" ht="15.75" customHeight="1">
      <c r="A232" s="2"/>
      <c r="B232" s="2"/>
      <c r="C232" s="2"/>
      <c r="D232" s="2"/>
      <c r="E232" s="2"/>
      <c r="F232" s="2"/>
    </row>
    <row r="233" ht="15.75" customHeight="1">
      <c r="A233" s="2"/>
      <c r="B233" s="2"/>
      <c r="C233" s="2"/>
      <c r="D233" s="2"/>
      <c r="E233" s="2"/>
      <c r="F233" s="2"/>
    </row>
    <row r="234" ht="15.75" customHeight="1">
      <c r="A234" s="2"/>
      <c r="B234" s="2"/>
      <c r="C234" s="2"/>
      <c r="D234" s="2"/>
      <c r="E234" s="2"/>
      <c r="F234" s="2"/>
    </row>
    <row r="235" ht="15.75" customHeight="1">
      <c r="A235" s="2"/>
      <c r="B235" s="2"/>
      <c r="C235" s="2"/>
      <c r="D235" s="2"/>
      <c r="E235" s="2"/>
      <c r="F235" s="2"/>
    </row>
    <row r="236" ht="15.75" customHeight="1">
      <c r="A236" s="2"/>
      <c r="B236" s="2"/>
      <c r="C236" s="2"/>
      <c r="D236" s="2"/>
      <c r="E236" s="2"/>
      <c r="F236" s="2"/>
    </row>
    <row r="237" ht="15.75" customHeight="1">
      <c r="A237" s="2"/>
      <c r="B237" s="2"/>
      <c r="C237" s="2"/>
      <c r="D237" s="2"/>
      <c r="E237" s="2"/>
      <c r="F237" s="2"/>
    </row>
    <row r="238" ht="15.75" customHeight="1">
      <c r="A238" s="2"/>
      <c r="B238" s="2"/>
      <c r="C238" s="2"/>
      <c r="D238" s="2"/>
      <c r="E238" s="2"/>
      <c r="F238" s="2"/>
    </row>
    <row r="239" ht="15.75" customHeight="1">
      <c r="A239" s="2"/>
      <c r="B239" s="2"/>
      <c r="C239" s="2"/>
      <c r="D239" s="2"/>
      <c r="E239" s="2"/>
      <c r="F239" s="2"/>
    </row>
    <row r="240" ht="15.75" customHeight="1">
      <c r="A240" s="2"/>
      <c r="B240" s="2"/>
      <c r="C240" s="2"/>
      <c r="D240" s="2"/>
      <c r="E240" s="2"/>
      <c r="F240" s="2"/>
    </row>
    <row r="241" ht="15.75" customHeight="1">
      <c r="A241" s="2"/>
      <c r="B241" s="2"/>
      <c r="C241" s="2"/>
      <c r="D241" s="2"/>
      <c r="E241" s="2"/>
      <c r="F241" s="2"/>
    </row>
    <row r="242" ht="15.75" customHeight="1">
      <c r="A242" s="2"/>
      <c r="B242" s="2"/>
      <c r="C242" s="2"/>
      <c r="D242" s="2"/>
      <c r="E242" s="2"/>
      <c r="F242" s="2"/>
    </row>
    <row r="243" ht="15.75" customHeight="1">
      <c r="A243" s="2"/>
      <c r="B243" s="2"/>
      <c r="C243" s="2"/>
      <c r="D243" s="2"/>
      <c r="E243" s="2"/>
      <c r="F243" s="2"/>
    </row>
    <row r="244" ht="15.75" customHeight="1">
      <c r="A244" s="2"/>
      <c r="B244" s="2"/>
      <c r="C244" s="2"/>
      <c r="D244" s="2"/>
      <c r="E244" s="2"/>
      <c r="F244" s="2"/>
    </row>
    <row r="245" ht="15.75" customHeight="1">
      <c r="A245" s="2"/>
      <c r="B245" s="2"/>
      <c r="C245" s="2"/>
      <c r="D245" s="2"/>
      <c r="E245" s="2"/>
      <c r="F245" s="2"/>
    </row>
    <row r="246" ht="15.75" customHeight="1">
      <c r="A246" s="2"/>
      <c r="B246" s="2"/>
      <c r="C246" s="2"/>
      <c r="D246" s="2"/>
      <c r="E246" s="2"/>
      <c r="F246" s="2"/>
    </row>
    <row r="247" ht="15.75" customHeight="1">
      <c r="A247" s="2"/>
      <c r="B247" s="2"/>
      <c r="C247" s="2"/>
      <c r="D247" s="2"/>
      <c r="E247" s="2"/>
      <c r="F247" s="2"/>
    </row>
    <row r="248" ht="15.75" customHeight="1">
      <c r="A248" s="2"/>
      <c r="B248" s="2"/>
      <c r="C248" s="2"/>
      <c r="D248" s="2"/>
      <c r="E248" s="2"/>
      <c r="F248" s="2"/>
    </row>
    <row r="249" ht="15.75" customHeight="1">
      <c r="A249" s="2"/>
      <c r="B249" s="2"/>
      <c r="C249" s="2"/>
      <c r="D249" s="2"/>
      <c r="E249" s="2"/>
      <c r="F249" s="2"/>
    </row>
    <row r="250" ht="15.75" customHeight="1">
      <c r="A250" s="2"/>
      <c r="B250" s="2"/>
      <c r="C250" s="2"/>
      <c r="D250" s="2"/>
      <c r="E250" s="2"/>
      <c r="F250" s="2"/>
    </row>
    <row r="251" ht="15.75" customHeight="1">
      <c r="A251" s="2"/>
      <c r="B251" s="2"/>
      <c r="C251" s="2"/>
      <c r="D251" s="2"/>
      <c r="E251" s="2"/>
      <c r="F251" s="2"/>
    </row>
    <row r="252" ht="15.75" customHeight="1">
      <c r="A252" s="2"/>
      <c r="B252" s="2"/>
      <c r="C252" s="2"/>
      <c r="D252" s="2"/>
      <c r="E252" s="2"/>
      <c r="F252" s="2"/>
    </row>
    <row r="253" ht="15.75" customHeight="1">
      <c r="A253" s="2"/>
      <c r="B253" s="2"/>
      <c r="C253" s="2"/>
      <c r="D253" s="2"/>
      <c r="E253" s="2"/>
      <c r="F253" s="2"/>
    </row>
    <row r="254" ht="15.75" customHeight="1">
      <c r="A254" s="2"/>
      <c r="B254" s="2"/>
      <c r="C254" s="2"/>
      <c r="D254" s="2"/>
      <c r="E254" s="2"/>
      <c r="F254" s="2"/>
    </row>
    <row r="255" ht="15.75" customHeight="1">
      <c r="A255" s="2"/>
      <c r="B255" s="2"/>
      <c r="C255" s="2"/>
      <c r="D255" s="2"/>
      <c r="E255" s="2"/>
      <c r="F255" s="2"/>
    </row>
    <row r="256" ht="15.75" customHeight="1">
      <c r="A256" s="2"/>
      <c r="B256" s="2"/>
      <c r="C256" s="2"/>
      <c r="D256" s="2"/>
      <c r="E256" s="2"/>
      <c r="F256" s="2"/>
    </row>
    <row r="257" ht="15.75" customHeight="1">
      <c r="A257" s="2"/>
      <c r="B257" s="2"/>
      <c r="C257" s="2"/>
      <c r="D257" s="2"/>
      <c r="E257" s="2"/>
      <c r="F257" s="2"/>
    </row>
    <row r="258" ht="15.75" customHeight="1">
      <c r="A258" s="2"/>
      <c r="B258" s="2"/>
      <c r="C258" s="2"/>
      <c r="D258" s="2"/>
      <c r="E258" s="2"/>
      <c r="F258" s="2"/>
    </row>
    <row r="259" ht="15.75" customHeight="1">
      <c r="A259" s="2"/>
      <c r="B259" s="2"/>
      <c r="C259" s="2"/>
      <c r="D259" s="2"/>
      <c r="E259" s="2"/>
      <c r="F259" s="2"/>
    </row>
    <row r="260" ht="15.75" customHeight="1">
      <c r="A260" s="2"/>
      <c r="B260" s="2"/>
      <c r="C260" s="2"/>
      <c r="D260" s="2"/>
      <c r="E260" s="2"/>
      <c r="F260" s="2"/>
    </row>
    <row r="261" ht="15.75" customHeight="1">
      <c r="A261" s="2"/>
      <c r="B261" s="2"/>
      <c r="C261" s="2"/>
      <c r="D261" s="2"/>
      <c r="E261" s="2"/>
      <c r="F261" s="2"/>
    </row>
    <row r="262" ht="15.75" customHeight="1">
      <c r="A262" s="2"/>
      <c r="B262" s="2"/>
      <c r="C262" s="2"/>
      <c r="D262" s="2"/>
      <c r="E262" s="2"/>
      <c r="F262" s="2"/>
    </row>
    <row r="263" ht="15.75" customHeight="1">
      <c r="A263" s="2"/>
      <c r="B263" s="2"/>
      <c r="C263" s="2"/>
      <c r="D263" s="2"/>
      <c r="E263" s="2"/>
      <c r="F263" s="2"/>
    </row>
    <row r="264" ht="15.75" customHeight="1">
      <c r="A264" s="2"/>
      <c r="B264" s="2"/>
      <c r="C264" s="2"/>
      <c r="D264" s="2"/>
      <c r="E264" s="2"/>
      <c r="F264" s="2"/>
    </row>
    <row r="265" ht="15.75" customHeight="1">
      <c r="A265" s="2"/>
      <c r="B265" s="2"/>
      <c r="C265" s="2"/>
      <c r="D265" s="2"/>
      <c r="E265" s="2"/>
      <c r="F265" s="2"/>
    </row>
    <row r="266" ht="15.75" customHeight="1">
      <c r="A266" s="2"/>
      <c r="B266" s="2"/>
      <c r="C266" s="2"/>
      <c r="D266" s="2"/>
      <c r="E266" s="2"/>
      <c r="F266" s="2"/>
    </row>
    <row r="267" ht="15.75" customHeight="1">
      <c r="A267" s="2"/>
      <c r="B267" s="2"/>
      <c r="C267" s="2"/>
      <c r="D267" s="2"/>
      <c r="E267" s="2"/>
      <c r="F267" s="2"/>
    </row>
    <row r="268" ht="15.75" customHeight="1">
      <c r="A268" s="2"/>
      <c r="B268" s="2"/>
      <c r="C268" s="2"/>
      <c r="D268" s="2"/>
      <c r="E268" s="2"/>
      <c r="F268" s="2"/>
    </row>
    <row r="269" ht="15.75" customHeight="1">
      <c r="A269" s="2"/>
      <c r="B269" s="2"/>
      <c r="C269" s="2"/>
      <c r="D269" s="2"/>
      <c r="E269" s="2"/>
      <c r="F269" s="2"/>
    </row>
    <row r="270" ht="15.75" customHeight="1">
      <c r="A270" s="2"/>
      <c r="B270" s="2"/>
      <c r="C270" s="2"/>
      <c r="D270" s="2"/>
      <c r="E270" s="2"/>
      <c r="F270" s="2"/>
    </row>
    <row r="271" ht="15.75" customHeight="1">
      <c r="A271" s="2"/>
      <c r="B271" s="2"/>
      <c r="C271" s="2"/>
      <c r="D271" s="2"/>
      <c r="E271" s="2"/>
      <c r="F271" s="2"/>
    </row>
    <row r="272" ht="15.75" customHeight="1">
      <c r="A272" s="2"/>
      <c r="B272" s="2"/>
      <c r="C272" s="2"/>
      <c r="D272" s="2"/>
      <c r="E272" s="2"/>
      <c r="F272" s="2"/>
    </row>
    <row r="273" ht="15.75" customHeight="1">
      <c r="A273" s="2"/>
      <c r="B273" s="2"/>
      <c r="C273" s="2"/>
      <c r="D273" s="2"/>
      <c r="E273" s="2"/>
      <c r="F273" s="2"/>
    </row>
    <row r="274" ht="15.75" customHeight="1">
      <c r="A274" s="2"/>
      <c r="B274" s="2"/>
      <c r="C274" s="2"/>
      <c r="D274" s="2"/>
      <c r="E274" s="2"/>
      <c r="F274" s="2"/>
    </row>
    <row r="275" ht="15.75" customHeight="1">
      <c r="A275" s="2"/>
      <c r="B275" s="2"/>
      <c r="C275" s="2"/>
      <c r="D275" s="2"/>
      <c r="E275" s="2"/>
      <c r="F275" s="2"/>
    </row>
    <row r="276" ht="15.75" customHeight="1">
      <c r="A276" s="2"/>
      <c r="B276" s="2"/>
      <c r="C276" s="2"/>
      <c r="D276" s="2"/>
      <c r="E276" s="2"/>
      <c r="F276" s="2"/>
    </row>
    <row r="277" ht="15.75" customHeight="1">
      <c r="A277" s="2"/>
      <c r="B277" s="2"/>
      <c r="C277" s="2"/>
      <c r="D277" s="2"/>
      <c r="E277" s="2"/>
      <c r="F277" s="2"/>
    </row>
    <row r="278" ht="15.75" customHeight="1">
      <c r="A278" s="2"/>
      <c r="B278" s="2"/>
      <c r="C278" s="2"/>
      <c r="D278" s="2"/>
      <c r="E278" s="2"/>
      <c r="F278" s="2"/>
    </row>
    <row r="279" ht="15.75" customHeight="1">
      <c r="A279" s="2"/>
      <c r="B279" s="2"/>
      <c r="C279" s="2"/>
      <c r="D279" s="2"/>
      <c r="E279" s="2"/>
      <c r="F279" s="2"/>
    </row>
    <row r="280" ht="15.75" customHeight="1">
      <c r="A280" s="2"/>
      <c r="B280" s="2"/>
      <c r="C280" s="2"/>
      <c r="D280" s="2"/>
      <c r="E280" s="2"/>
      <c r="F280" s="2"/>
    </row>
    <row r="281" ht="15.75" customHeight="1">
      <c r="A281" s="2"/>
      <c r="B281" s="2"/>
      <c r="C281" s="2"/>
      <c r="D281" s="2"/>
      <c r="E281" s="2"/>
      <c r="F281" s="2"/>
    </row>
    <row r="282" ht="15.75" customHeight="1">
      <c r="A282" s="2"/>
      <c r="B282" s="2"/>
      <c r="C282" s="2"/>
      <c r="D282" s="2"/>
      <c r="E282" s="2"/>
      <c r="F282" s="2"/>
    </row>
    <row r="283" ht="15.75" customHeight="1">
      <c r="A283" s="2"/>
      <c r="B283" s="2"/>
      <c r="C283" s="2"/>
      <c r="D283" s="2"/>
      <c r="E283" s="2"/>
      <c r="F283" s="2"/>
    </row>
    <row r="284" ht="15.75" customHeight="1">
      <c r="A284" s="2"/>
      <c r="B284" s="2"/>
      <c r="C284" s="2"/>
      <c r="D284" s="2"/>
      <c r="E284" s="2"/>
      <c r="F284" s="2"/>
    </row>
    <row r="285" ht="15.75" customHeight="1">
      <c r="A285" s="2"/>
      <c r="B285" s="2"/>
      <c r="C285" s="2"/>
      <c r="D285" s="2"/>
      <c r="E285" s="2"/>
      <c r="F285" s="2"/>
    </row>
    <row r="286" ht="15.75" customHeight="1">
      <c r="A286" s="2"/>
      <c r="B286" s="2"/>
      <c r="C286" s="2"/>
      <c r="D286" s="2"/>
      <c r="E286" s="2"/>
      <c r="F286" s="2"/>
    </row>
    <row r="287" ht="15.75" customHeight="1">
      <c r="A287" s="2"/>
      <c r="B287" s="2"/>
      <c r="C287" s="2"/>
      <c r="D287" s="2"/>
      <c r="E287" s="2"/>
      <c r="F287" s="2"/>
    </row>
    <row r="288" ht="15.75" customHeight="1">
      <c r="A288" s="2"/>
      <c r="B288" s="2"/>
      <c r="C288" s="2"/>
      <c r="D288" s="2"/>
      <c r="E288" s="2"/>
      <c r="F288" s="2"/>
    </row>
    <row r="289" ht="15.75" customHeight="1">
      <c r="A289" s="2"/>
      <c r="B289" s="2"/>
      <c r="C289" s="2"/>
      <c r="D289" s="2"/>
      <c r="E289" s="2"/>
      <c r="F289" s="2"/>
    </row>
    <row r="290" ht="15.75" customHeight="1">
      <c r="A290" s="2"/>
      <c r="B290" s="2"/>
      <c r="C290" s="2"/>
      <c r="D290" s="2"/>
      <c r="E290" s="2"/>
      <c r="F290" s="2"/>
    </row>
    <row r="291" ht="15.75" customHeight="1">
      <c r="A291" s="2"/>
      <c r="B291" s="2"/>
      <c r="C291" s="2"/>
      <c r="D291" s="2"/>
      <c r="E291" s="2"/>
      <c r="F291" s="2"/>
    </row>
    <row r="292" ht="15.75" customHeight="1">
      <c r="A292" s="2"/>
      <c r="B292" s="2"/>
      <c r="C292" s="2"/>
      <c r="D292" s="2"/>
      <c r="E292" s="2"/>
      <c r="F292" s="2"/>
    </row>
    <row r="293" ht="15.75" customHeight="1">
      <c r="A293" s="2"/>
      <c r="B293" s="2"/>
      <c r="C293" s="2"/>
      <c r="D293" s="2"/>
      <c r="E293" s="2"/>
      <c r="F293" s="2"/>
    </row>
    <row r="294" ht="15.75" customHeight="1">
      <c r="A294" s="2"/>
      <c r="B294" s="2"/>
      <c r="C294" s="2"/>
      <c r="D294" s="2"/>
      <c r="E294" s="2"/>
      <c r="F294" s="2"/>
    </row>
    <row r="295" ht="15.75" customHeight="1">
      <c r="A295" s="2"/>
      <c r="B295" s="2"/>
      <c r="C295" s="2"/>
      <c r="D295" s="2"/>
      <c r="E295" s="2"/>
      <c r="F295" s="2"/>
    </row>
    <row r="296" ht="15.75" customHeight="1">
      <c r="A296" s="2"/>
      <c r="B296" s="2"/>
      <c r="C296" s="2"/>
      <c r="D296" s="2"/>
      <c r="E296" s="2"/>
      <c r="F296" s="2"/>
    </row>
    <row r="297" ht="15.75" customHeight="1">
      <c r="A297" s="2"/>
      <c r="B297" s="2"/>
      <c r="C297" s="2"/>
      <c r="D297" s="2"/>
      <c r="E297" s="2"/>
      <c r="F297" s="2"/>
    </row>
    <row r="298" ht="15.75" customHeight="1">
      <c r="A298" s="2"/>
      <c r="B298" s="2"/>
      <c r="C298" s="2"/>
      <c r="D298" s="2"/>
      <c r="E298" s="2"/>
      <c r="F298" s="2"/>
    </row>
    <row r="299" ht="15.75" customHeight="1">
      <c r="A299" s="2"/>
      <c r="B299" s="2"/>
      <c r="C299" s="2"/>
      <c r="D299" s="2"/>
      <c r="E299" s="2"/>
      <c r="F299" s="2"/>
    </row>
    <row r="300" ht="15.75" customHeight="1">
      <c r="A300" s="2"/>
      <c r="B300" s="2"/>
      <c r="C300" s="2"/>
      <c r="D300" s="2"/>
      <c r="E300" s="2"/>
      <c r="F300" s="2"/>
    </row>
    <row r="301" ht="15.75" customHeight="1">
      <c r="A301" s="2"/>
      <c r="B301" s="2"/>
      <c r="C301" s="2"/>
      <c r="D301" s="2"/>
      <c r="E301" s="2"/>
      <c r="F301" s="2"/>
    </row>
    <row r="302" ht="15.75" customHeight="1">
      <c r="A302" s="2"/>
      <c r="B302" s="2"/>
      <c r="C302" s="2"/>
      <c r="D302" s="2"/>
      <c r="E302" s="2"/>
      <c r="F302" s="2"/>
    </row>
    <row r="303" ht="15.75" customHeight="1">
      <c r="A303" s="2"/>
      <c r="B303" s="2"/>
      <c r="C303" s="2"/>
      <c r="D303" s="2"/>
      <c r="E303" s="2"/>
      <c r="F303" s="2"/>
    </row>
    <row r="304" ht="15.75" customHeight="1">
      <c r="A304" s="2"/>
      <c r="B304" s="2"/>
      <c r="C304" s="2"/>
      <c r="D304" s="2"/>
      <c r="E304" s="2"/>
      <c r="F304" s="2"/>
    </row>
    <row r="305" ht="15.75" customHeight="1">
      <c r="A305" s="2"/>
      <c r="B305" s="2"/>
      <c r="C305" s="2"/>
      <c r="D305" s="2"/>
      <c r="E305" s="2"/>
      <c r="F305" s="2"/>
    </row>
    <row r="306" ht="15.75" customHeight="1">
      <c r="A306" s="2"/>
      <c r="B306" s="2"/>
      <c r="C306" s="2"/>
      <c r="D306" s="2"/>
      <c r="E306" s="2"/>
      <c r="F306" s="2"/>
    </row>
    <row r="307" ht="15.75" customHeight="1">
      <c r="A307" s="2"/>
      <c r="B307" s="2"/>
      <c r="C307" s="2"/>
      <c r="D307" s="2"/>
      <c r="E307" s="2"/>
      <c r="F307" s="2"/>
    </row>
    <row r="308" ht="15.75" customHeight="1">
      <c r="A308" s="2"/>
      <c r="B308" s="2"/>
      <c r="C308" s="2"/>
      <c r="D308" s="2"/>
      <c r="E308" s="2"/>
      <c r="F308" s="2"/>
    </row>
    <row r="309" ht="15.75" customHeight="1">
      <c r="A309" s="2"/>
      <c r="B309" s="2"/>
      <c r="C309" s="2"/>
      <c r="D309" s="2"/>
      <c r="E309" s="2"/>
      <c r="F309" s="2"/>
    </row>
    <row r="310" ht="15.75" customHeight="1">
      <c r="A310" s="2"/>
      <c r="B310" s="2"/>
      <c r="C310" s="2"/>
      <c r="D310" s="2"/>
      <c r="E310" s="2"/>
      <c r="F310" s="2"/>
    </row>
    <row r="311" ht="15.75" customHeight="1">
      <c r="A311" s="2"/>
      <c r="B311" s="2"/>
      <c r="C311" s="2"/>
      <c r="D311" s="2"/>
      <c r="E311" s="2"/>
      <c r="F311" s="2"/>
    </row>
    <row r="312" ht="15.75" customHeight="1">
      <c r="A312" s="2"/>
      <c r="B312" s="2"/>
      <c r="C312" s="2"/>
      <c r="D312" s="2"/>
      <c r="E312" s="2"/>
      <c r="F312" s="2"/>
    </row>
    <row r="313" ht="15.75" customHeight="1">
      <c r="A313" s="2"/>
      <c r="B313" s="2"/>
      <c r="C313" s="2"/>
      <c r="D313" s="2"/>
      <c r="E313" s="2"/>
      <c r="F313" s="2"/>
    </row>
    <row r="314" ht="15.75" customHeight="1">
      <c r="A314" s="2"/>
      <c r="B314" s="2"/>
      <c r="C314" s="2"/>
      <c r="D314" s="2"/>
      <c r="E314" s="2"/>
      <c r="F314" s="2"/>
    </row>
    <row r="315" ht="15.75" customHeight="1">
      <c r="A315" s="2"/>
      <c r="B315" s="2"/>
      <c r="C315" s="2"/>
      <c r="D315" s="2"/>
      <c r="E315" s="2"/>
      <c r="F315" s="2"/>
    </row>
    <row r="316" ht="15.75" customHeight="1">
      <c r="A316" s="2"/>
      <c r="B316" s="2"/>
      <c r="C316" s="2"/>
      <c r="D316" s="2"/>
      <c r="E316" s="2"/>
      <c r="F316" s="2"/>
    </row>
    <row r="317" ht="15.75" customHeight="1">
      <c r="A317" s="2"/>
      <c r="B317" s="2"/>
      <c r="C317" s="2"/>
      <c r="D317" s="2"/>
      <c r="E317" s="2"/>
      <c r="F317" s="2"/>
    </row>
    <row r="318" ht="15.75" customHeight="1">
      <c r="A318" s="2"/>
      <c r="B318" s="2"/>
      <c r="C318" s="2"/>
      <c r="D318" s="2"/>
      <c r="E318" s="2"/>
      <c r="F318" s="2"/>
    </row>
    <row r="319" ht="15.75" customHeight="1">
      <c r="A319" s="2"/>
      <c r="B319" s="2"/>
      <c r="C319" s="2"/>
      <c r="D319" s="2"/>
      <c r="E319" s="2"/>
      <c r="F319" s="2"/>
    </row>
    <row r="320" ht="15.75" customHeight="1">
      <c r="A320" s="2"/>
      <c r="B320" s="2"/>
      <c r="C320" s="2"/>
      <c r="D320" s="2"/>
      <c r="E320" s="2"/>
      <c r="F320" s="2"/>
    </row>
    <row r="321" ht="15.75" customHeight="1">
      <c r="A321" s="2"/>
      <c r="B321" s="2"/>
      <c r="C321" s="2"/>
      <c r="D321" s="2"/>
      <c r="E321" s="2"/>
      <c r="F321" s="2"/>
    </row>
    <row r="322" ht="15.75" customHeight="1">
      <c r="A322" s="2"/>
      <c r="B322" s="2"/>
      <c r="C322" s="2"/>
      <c r="D322" s="2"/>
      <c r="E322" s="2"/>
      <c r="F322" s="2"/>
    </row>
    <row r="323" ht="15.75" customHeight="1">
      <c r="A323" s="2"/>
      <c r="B323" s="2"/>
      <c r="C323" s="2"/>
      <c r="D323" s="2"/>
      <c r="E323" s="2"/>
      <c r="F323" s="2"/>
    </row>
    <row r="324" ht="15.75" customHeight="1">
      <c r="A324" s="2"/>
      <c r="B324" s="2"/>
      <c r="C324" s="2"/>
      <c r="D324" s="2"/>
      <c r="E324" s="2"/>
      <c r="F324" s="2"/>
    </row>
    <row r="325" ht="15.75" customHeight="1">
      <c r="A325" s="2"/>
      <c r="B325" s="2"/>
      <c r="C325" s="2"/>
      <c r="D325" s="2"/>
      <c r="E325" s="2"/>
      <c r="F325" s="2"/>
    </row>
    <row r="326" ht="15.75" customHeight="1">
      <c r="A326" s="2"/>
      <c r="B326" s="2"/>
      <c r="C326" s="2"/>
      <c r="D326" s="2"/>
      <c r="E326" s="2"/>
      <c r="F326" s="2"/>
    </row>
    <row r="327" ht="15.75" customHeight="1">
      <c r="A327" s="2"/>
      <c r="B327" s="2"/>
      <c r="C327" s="2"/>
      <c r="D327" s="2"/>
      <c r="E327" s="2"/>
      <c r="F327" s="2"/>
    </row>
    <row r="328" ht="15.75" customHeight="1">
      <c r="A328" s="2"/>
      <c r="B328" s="2"/>
      <c r="C328" s="2"/>
      <c r="D328" s="2"/>
      <c r="E328" s="2"/>
      <c r="F328" s="2"/>
    </row>
    <row r="329" ht="15.75" customHeight="1">
      <c r="A329" s="2"/>
      <c r="B329" s="2"/>
      <c r="C329" s="2"/>
      <c r="D329" s="2"/>
      <c r="E329" s="2"/>
      <c r="F329" s="2"/>
    </row>
    <row r="330" ht="15.75" customHeight="1">
      <c r="A330" s="2"/>
      <c r="B330" s="2"/>
      <c r="C330" s="2"/>
      <c r="D330" s="2"/>
      <c r="E330" s="2"/>
      <c r="F330" s="2"/>
    </row>
    <row r="331" ht="15.75" customHeight="1">
      <c r="A331" s="2"/>
      <c r="B331" s="2"/>
      <c r="C331" s="2"/>
      <c r="D331" s="2"/>
      <c r="E331" s="2"/>
      <c r="F331" s="2"/>
    </row>
    <row r="332" ht="15.75" customHeight="1">
      <c r="A332" s="2"/>
      <c r="B332" s="2"/>
      <c r="C332" s="2"/>
      <c r="D332" s="2"/>
      <c r="E332" s="2"/>
      <c r="F332" s="2"/>
    </row>
    <row r="333" ht="15.75" customHeight="1">
      <c r="A333" s="2"/>
      <c r="B333" s="2"/>
      <c r="C333" s="2"/>
      <c r="D333" s="2"/>
      <c r="E333" s="2"/>
      <c r="F333" s="2"/>
    </row>
    <row r="334" ht="15.75" customHeight="1">
      <c r="A334" s="2"/>
      <c r="B334" s="2"/>
      <c r="C334" s="2"/>
      <c r="D334" s="2"/>
      <c r="E334" s="2"/>
      <c r="F334" s="2"/>
    </row>
    <row r="335" ht="15.75" customHeight="1">
      <c r="A335" s="2"/>
      <c r="B335" s="2"/>
      <c r="C335" s="2"/>
      <c r="D335" s="2"/>
      <c r="E335" s="2"/>
      <c r="F335" s="2"/>
    </row>
    <row r="336" ht="15.75" customHeight="1">
      <c r="A336" s="2"/>
      <c r="B336" s="2"/>
      <c r="C336" s="2"/>
      <c r="D336" s="2"/>
      <c r="E336" s="2"/>
      <c r="F336" s="2"/>
    </row>
    <row r="337" ht="15.75" customHeight="1">
      <c r="A337" s="2"/>
      <c r="B337" s="2"/>
      <c r="C337" s="2"/>
      <c r="D337" s="2"/>
      <c r="E337" s="2"/>
      <c r="F337" s="2"/>
    </row>
    <row r="338" ht="15.75" customHeight="1">
      <c r="A338" s="2"/>
      <c r="B338" s="2"/>
      <c r="C338" s="2"/>
      <c r="D338" s="2"/>
      <c r="E338" s="2"/>
      <c r="F338" s="2"/>
    </row>
    <row r="339" ht="15.75" customHeight="1">
      <c r="A339" s="2"/>
      <c r="B339" s="2"/>
      <c r="C339" s="2"/>
      <c r="D339" s="2"/>
      <c r="E339" s="2"/>
      <c r="F339" s="2"/>
    </row>
    <row r="340" ht="15.75" customHeight="1">
      <c r="A340" s="2"/>
      <c r="B340" s="2"/>
      <c r="C340" s="2"/>
      <c r="D340" s="2"/>
      <c r="E340" s="2"/>
      <c r="F340" s="2"/>
    </row>
    <row r="341" ht="15.75" customHeight="1">
      <c r="A341" s="2"/>
      <c r="B341" s="2"/>
      <c r="C341" s="2"/>
      <c r="D341" s="2"/>
      <c r="E341" s="2"/>
      <c r="F341" s="2"/>
    </row>
    <row r="342" ht="15.75" customHeight="1">
      <c r="A342" s="2"/>
      <c r="B342" s="2"/>
      <c r="C342" s="2"/>
      <c r="D342" s="2"/>
      <c r="E342" s="2"/>
      <c r="F342" s="2"/>
    </row>
    <row r="343" ht="15.75" customHeight="1">
      <c r="A343" s="2"/>
      <c r="B343" s="2"/>
      <c r="C343" s="2"/>
      <c r="D343" s="2"/>
      <c r="E343" s="2"/>
      <c r="F343" s="2"/>
    </row>
    <row r="344" ht="15.75" customHeight="1">
      <c r="A344" s="2"/>
      <c r="B344" s="2"/>
      <c r="C344" s="2"/>
      <c r="D344" s="2"/>
      <c r="E344" s="2"/>
      <c r="F344" s="2"/>
    </row>
    <row r="345" ht="15.75" customHeight="1">
      <c r="A345" s="2"/>
      <c r="B345" s="2"/>
      <c r="C345" s="2"/>
      <c r="D345" s="2"/>
      <c r="E345" s="2"/>
      <c r="F345" s="2"/>
    </row>
    <row r="346" ht="15.75" customHeight="1">
      <c r="A346" s="2"/>
      <c r="B346" s="2"/>
      <c r="C346" s="2"/>
      <c r="D346" s="2"/>
      <c r="E346" s="2"/>
      <c r="F346" s="2"/>
    </row>
    <row r="347" ht="15.75" customHeight="1">
      <c r="A347" s="2"/>
      <c r="B347" s="2"/>
      <c r="C347" s="2"/>
      <c r="D347" s="2"/>
      <c r="E347" s="2"/>
      <c r="F347" s="2"/>
    </row>
    <row r="348" ht="15.75" customHeight="1">
      <c r="A348" s="2"/>
      <c r="B348" s="2"/>
      <c r="C348" s="2"/>
      <c r="D348" s="2"/>
      <c r="E348" s="2"/>
      <c r="F348" s="2"/>
    </row>
    <row r="349" ht="15.75" customHeight="1">
      <c r="A349" s="2"/>
      <c r="B349" s="2"/>
      <c r="C349" s="2"/>
      <c r="D349" s="2"/>
      <c r="E349" s="2"/>
      <c r="F349" s="2"/>
    </row>
    <row r="350" ht="15.75" customHeight="1">
      <c r="A350" s="2"/>
      <c r="B350" s="2"/>
      <c r="C350" s="2"/>
      <c r="D350" s="2"/>
      <c r="E350" s="2"/>
      <c r="F350" s="2"/>
    </row>
    <row r="351" ht="15.75" customHeight="1">
      <c r="A351" s="2"/>
      <c r="B351" s="2"/>
      <c r="C351" s="2"/>
      <c r="D351" s="2"/>
      <c r="E351" s="2"/>
      <c r="F351" s="2"/>
    </row>
    <row r="352" ht="15.75" customHeight="1">
      <c r="A352" s="2"/>
      <c r="B352" s="2"/>
      <c r="C352" s="2"/>
      <c r="D352" s="2"/>
      <c r="E352" s="2"/>
      <c r="F352" s="2"/>
    </row>
    <row r="353" ht="15.75" customHeight="1">
      <c r="A353" s="2"/>
      <c r="B353" s="2"/>
      <c r="C353" s="2"/>
      <c r="D353" s="2"/>
      <c r="E353" s="2"/>
      <c r="F353" s="2"/>
    </row>
    <row r="354" ht="15.75" customHeight="1">
      <c r="A354" s="2"/>
      <c r="B354" s="2"/>
      <c r="C354" s="2"/>
      <c r="D354" s="2"/>
      <c r="E354" s="2"/>
      <c r="F354" s="2"/>
    </row>
    <row r="355" ht="15.75" customHeight="1">
      <c r="A355" s="2"/>
      <c r="B355" s="2"/>
      <c r="C355" s="2"/>
      <c r="D355" s="2"/>
      <c r="E355" s="2"/>
      <c r="F355" s="2"/>
    </row>
    <row r="356" ht="15.75" customHeight="1">
      <c r="A356" s="2"/>
      <c r="B356" s="2"/>
      <c r="C356" s="2"/>
      <c r="D356" s="2"/>
      <c r="E356" s="2"/>
      <c r="F356" s="2"/>
    </row>
    <row r="357" ht="15.75" customHeight="1">
      <c r="A357" s="2"/>
      <c r="B357" s="2"/>
      <c r="C357" s="2"/>
      <c r="D357" s="2"/>
      <c r="E357" s="2"/>
      <c r="F357" s="2"/>
    </row>
    <row r="358" ht="15.75" customHeight="1">
      <c r="A358" s="2"/>
      <c r="B358" s="2"/>
      <c r="C358" s="2"/>
      <c r="D358" s="2"/>
      <c r="E358" s="2"/>
      <c r="F358" s="2"/>
    </row>
    <row r="359" ht="15.75" customHeight="1">
      <c r="A359" s="2"/>
      <c r="B359" s="2"/>
      <c r="C359" s="2"/>
      <c r="D359" s="2"/>
      <c r="E359" s="2"/>
      <c r="F359" s="2"/>
    </row>
    <row r="360" ht="15.75" customHeight="1">
      <c r="A360" s="2"/>
      <c r="B360" s="2"/>
      <c r="C360" s="2"/>
      <c r="D360" s="2"/>
      <c r="E360" s="2"/>
      <c r="F360" s="2"/>
    </row>
    <row r="361" ht="15.75" customHeight="1">
      <c r="A361" s="2"/>
      <c r="B361" s="2"/>
      <c r="C361" s="2"/>
      <c r="D361" s="2"/>
      <c r="E361" s="2"/>
      <c r="F361" s="2"/>
    </row>
    <row r="362" ht="15.75" customHeight="1">
      <c r="A362" s="2"/>
      <c r="B362" s="2"/>
      <c r="C362" s="2"/>
      <c r="D362" s="2"/>
      <c r="E362" s="2"/>
      <c r="F362" s="2"/>
    </row>
    <row r="363" ht="15.75" customHeight="1">
      <c r="A363" s="2"/>
      <c r="B363" s="2"/>
      <c r="C363" s="2"/>
      <c r="D363" s="2"/>
      <c r="E363" s="2"/>
      <c r="F363" s="2"/>
    </row>
    <row r="364" ht="15.75" customHeight="1">
      <c r="A364" s="2"/>
      <c r="B364" s="2"/>
      <c r="C364" s="2"/>
      <c r="D364" s="2"/>
      <c r="E364" s="2"/>
      <c r="F364" s="2"/>
    </row>
    <row r="365" ht="15.75" customHeight="1">
      <c r="A365" s="2"/>
      <c r="B365" s="2"/>
      <c r="C365" s="2"/>
      <c r="D365" s="2"/>
      <c r="E365" s="2"/>
      <c r="F365" s="2"/>
    </row>
    <row r="366" ht="15.75" customHeight="1">
      <c r="A366" s="2"/>
      <c r="B366" s="2"/>
      <c r="C366" s="2"/>
      <c r="D366" s="2"/>
      <c r="E366" s="2"/>
      <c r="F366" s="2"/>
    </row>
    <row r="367" ht="15.75" customHeight="1">
      <c r="A367" s="2"/>
      <c r="B367" s="2"/>
      <c r="C367" s="2"/>
      <c r="D367" s="2"/>
      <c r="E367" s="2"/>
      <c r="F367" s="2"/>
    </row>
    <row r="368" ht="15.75" customHeight="1">
      <c r="A368" s="2"/>
      <c r="B368" s="2"/>
      <c r="C368" s="2"/>
      <c r="D368" s="2"/>
      <c r="E368" s="2"/>
      <c r="F368" s="2"/>
    </row>
    <row r="369" ht="15.75" customHeight="1">
      <c r="A369" s="2"/>
      <c r="B369" s="2"/>
      <c r="C369" s="2"/>
      <c r="D369" s="2"/>
      <c r="E369" s="2"/>
      <c r="F369" s="2"/>
    </row>
    <row r="370" ht="15.75" customHeight="1">
      <c r="A370" s="2"/>
      <c r="B370" s="2"/>
      <c r="C370" s="2"/>
      <c r="D370" s="2"/>
      <c r="E370" s="2"/>
      <c r="F370" s="2"/>
    </row>
    <row r="371" ht="15.75" customHeight="1">
      <c r="A371" s="2"/>
      <c r="B371" s="2"/>
      <c r="C371" s="2"/>
      <c r="D371" s="2"/>
      <c r="E371" s="2"/>
      <c r="F371" s="2"/>
    </row>
    <row r="372" ht="15.75" customHeight="1">
      <c r="A372" s="2"/>
      <c r="B372" s="2"/>
      <c r="C372" s="2"/>
      <c r="D372" s="2"/>
      <c r="E372" s="2"/>
      <c r="F372" s="2"/>
    </row>
    <row r="373" ht="15.75" customHeight="1">
      <c r="A373" s="2"/>
      <c r="B373" s="2"/>
      <c r="C373" s="2"/>
      <c r="D373" s="2"/>
      <c r="E373" s="2"/>
      <c r="F373" s="2"/>
    </row>
    <row r="374" ht="15.75" customHeight="1">
      <c r="A374" s="2"/>
      <c r="B374" s="2"/>
      <c r="C374" s="2"/>
      <c r="D374" s="2"/>
      <c r="E374" s="2"/>
      <c r="F374" s="2"/>
    </row>
    <row r="375" ht="15.75" customHeight="1">
      <c r="A375" s="2"/>
      <c r="B375" s="2"/>
      <c r="C375" s="2"/>
      <c r="D375" s="2"/>
      <c r="E375" s="2"/>
      <c r="F375" s="2"/>
    </row>
    <row r="376" ht="15.75" customHeight="1">
      <c r="A376" s="2"/>
      <c r="B376" s="2"/>
      <c r="C376" s="2"/>
      <c r="D376" s="2"/>
      <c r="E376" s="2"/>
      <c r="F376" s="2"/>
    </row>
    <row r="377" ht="15.75" customHeight="1">
      <c r="A377" s="2"/>
      <c r="B377" s="2"/>
      <c r="C377" s="2"/>
      <c r="D377" s="2"/>
      <c r="E377" s="2"/>
      <c r="F377" s="2"/>
    </row>
    <row r="378" ht="15.75" customHeight="1">
      <c r="A378" s="2"/>
      <c r="B378" s="2"/>
      <c r="C378" s="2"/>
      <c r="D378" s="2"/>
      <c r="E378" s="2"/>
      <c r="F378" s="2"/>
    </row>
    <row r="379" ht="15.75" customHeight="1">
      <c r="A379" s="2"/>
      <c r="B379" s="2"/>
      <c r="C379" s="2"/>
      <c r="D379" s="2"/>
      <c r="E379" s="2"/>
      <c r="F379" s="2"/>
    </row>
    <row r="380" ht="15.75" customHeight="1">
      <c r="A380" s="2"/>
      <c r="B380" s="2"/>
      <c r="C380" s="2"/>
      <c r="D380" s="2"/>
      <c r="E380" s="2"/>
      <c r="F380" s="2"/>
    </row>
    <row r="381" ht="15.75" customHeight="1">
      <c r="A381" s="2"/>
      <c r="B381" s="2"/>
      <c r="C381" s="2"/>
      <c r="D381" s="2"/>
      <c r="E381" s="2"/>
      <c r="F381" s="2"/>
    </row>
    <row r="382" ht="15.75" customHeight="1">
      <c r="A382" s="2"/>
      <c r="B382" s="2"/>
      <c r="C382" s="2"/>
      <c r="D382" s="2"/>
      <c r="E382" s="2"/>
      <c r="F382" s="2"/>
    </row>
    <row r="383" ht="15.75" customHeight="1">
      <c r="A383" s="2"/>
      <c r="B383" s="2"/>
      <c r="C383" s="2"/>
      <c r="D383" s="2"/>
      <c r="E383" s="2"/>
      <c r="F383" s="2"/>
    </row>
    <row r="384" ht="15.75" customHeight="1">
      <c r="A384" s="2"/>
      <c r="B384" s="2"/>
      <c r="C384" s="2"/>
      <c r="D384" s="2"/>
      <c r="E384" s="2"/>
      <c r="F384" s="2"/>
    </row>
    <row r="385" ht="15.75" customHeight="1">
      <c r="A385" s="2"/>
      <c r="B385" s="2"/>
      <c r="C385" s="2"/>
      <c r="D385" s="2"/>
      <c r="E385" s="2"/>
      <c r="F385" s="2"/>
    </row>
    <row r="386" ht="15.75" customHeight="1">
      <c r="A386" s="2"/>
      <c r="B386" s="2"/>
      <c r="C386" s="2"/>
      <c r="D386" s="2"/>
      <c r="E386" s="2"/>
      <c r="F386" s="2"/>
    </row>
    <row r="387" ht="15.75" customHeight="1">
      <c r="A387" s="2"/>
      <c r="B387" s="2"/>
      <c r="C387" s="2"/>
      <c r="D387" s="2"/>
      <c r="E387" s="2"/>
      <c r="F387" s="2"/>
    </row>
    <row r="388" ht="15.75" customHeight="1">
      <c r="A388" s="2"/>
      <c r="B388" s="2"/>
      <c r="C388" s="2"/>
      <c r="D388" s="2"/>
      <c r="E388" s="2"/>
      <c r="F388" s="2"/>
    </row>
    <row r="389" ht="15.75" customHeight="1">
      <c r="A389" s="2"/>
      <c r="B389" s="2"/>
      <c r="C389" s="2"/>
      <c r="D389" s="2"/>
      <c r="E389" s="2"/>
      <c r="F389" s="2"/>
    </row>
    <row r="390" ht="15.75" customHeight="1">
      <c r="A390" s="2"/>
      <c r="B390" s="2"/>
      <c r="C390" s="2"/>
      <c r="D390" s="2"/>
      <c r="E390" s="2"/>
      <c r="F390" s="2"/>
    </row>
    <row r="391" ht="15.75" customHeight="1">
      <c r="A391" s="2"/>
      <c r="B391" s="2"/>
      <c r="C391" s="2"/>
      <c r="D391" s="2"/>
      <c r="E391" s="2"/>
      <c r="F391" s="2"/>
    </row>
    <row r="392" ht="15.75" customHeight="1">
      <c r="A392" s="2"/>
      <c r="B392" s="2"/>
      <c r="C392" s="2"/>
      <c r="D392" s="2"/>
      <c r="E392" s="2"/>
      <c r="F392" s="2"/>
    </row>
    <row r="393" ht="15.75" customHeight="1">
      <c r="A393" s="2"/>
      <c r="B393" s="2"/>
      <c r="C393" s="2"/>
      <c r="D393" s="2"/>
      <c r="E393" s="2"/>
      <c r="F393" s="2"/>
    </row>
    <row r="394" ht="15.75" customHeight="1">
      <c r="A394" s="2"/>
      <c r="B394" s="2"/>
      <c r="C394" s="2"/>
      <c r="D394" s="2"/>
      <c r="E394" s="2"/>
      <c r="F394" s="2"/>
    </row>
    <row r="395" ht="15.75" customHeight="1">
      <c r="A395" s="2"/>
      <c r="B395" s="2"/>
      <c r="C395" s="2"/>
      <c r="D395" s="2"/>
      <c r="E395" s="2"/>
      <c r="F395" s="2"/>
    </row>
    <row r="396" ht="15.75" customHeight="1">
      <c r="A396" s="2"/>
      <c r="B396" s="2"/>
      <c r="C396" s="2"/>
      <c r="D396" s="2"/>
      <c r="E396" s="2"/>
      <c r="F396" s="2"/>
    </row>
    <row r="397" ht="15.75" customHeight="1">
      <c r="A397" s="2"/>
      <c r="B397" s="2"/>
      <c r="C397" s="2"/>
      <c r="D397" s="2"/>
      <c r="E397" s="2"/>
      <c r="F397" s="2"/>
    </row>
    <row r="398" ht="15.75" customHeight="1">
      <c r="A398" s="2"/>
      <c r="B398" s="2"/>
      <c r="C398" s="2"/>
      <c r="D398" s="2"/>
      <c r="E398" s="2"/>
      <c r="F398" s="2"/>
    </row>
    <row r="399" ht="15.75" customHeight="1">
      <c r="A399" s="2"/>
      <c r="B399" s="2"/>
      <c r="C399" s="2"/>
      <c r="D399" s="2"/>
      <c r="E399" s="2"/>
      <c r="F399" s="2"/>
    </row>
    <row r="400" ht="15.75" customHeight="1">
      <c r="A400" s="2"/>
      <c r="B400" s="2"/>
      <c r="C400" s="2"/>
      <c r="D400" s="2"/>
      <c r="E400" s="2"/>
      <c r="F400" s="2"/>
    </row>
    <row r="401" ht="15.75" customHeight="1">
      <c r="A401" s="2"/>
      <c r="B401" s="2"/>
      <c r="C401" s="2"/>
      <c r="D401" s="2"/>
      <c r="E401" s="2"/>
      <c r="F401" s="2"/>
    </row>
    <row r="402" ht="15.75" customHeight="1">
      <c r="A402" s="2"/>
      <c r="B402" s="2"/>
      <c r="C402" s="2"/>
      <c r="D402" s="2"/>
      <c r="E402" s="2"/>
      <c r="F402" s="2"/>
    </row>
    <row r="403" ht="15.75" customHeight="1">
      <c r="A403" s="2"/>
      <c r="B403" s="2"/>
      <c r="C403" s="2"/>
      <c r="D403" s="2"/>
      <c r="E403" s="2"/>
      <c r="F403" s="2"/>
    </row>
    <row r="404" ht="15.75" customHeight="1">
      <c r="A404" s="2"/>
      <c r="B404" s="2"/>
      <c r="C404" s="2"/>
      <c r="D404" s="2"/>
      <c r="E404" s="2"/>
      <c r="F404" s="2"/>
    </row>
    <row r="405" ht="15.75" customHeight="1">
      <c r="A405" s="2"/>
      <c r="B405" s="2"/>
      <c r="C405" s="2"/>
      <c r="D405" s="2"/>
      <c r="E405" s="2"/>
      <c r="F405" s="2"/>
    </row>
    <row r="406" ht="15.75" customHeight="1">
      <c r="A406" s="2"/>
      <c r="B406" s="2"/>
      <c r="C406" s="2"/>
      <c r="D406" s="2"/>
      <c r="E406" s="2"/>
      <c r="F406" s="2"/>
    </row>
    <row r="407" ht="15.75" customHeight="1">
      <c r="A407" s="2"/>
      <c r="B407" s="2"/>
      <c r="C407" s="2"/>
      <c r="D407" s="2"/>
      <c r="E407" s="2"/>
      <c r="F407" s="2"/>
    </row>
    <row r="408" ht="15.75" customHeight="1">
      <c r="A408" s="2"/>
      <c r="B408" s="2"/>
      <c r="C408" s="2"/>
      <c r="D408" s="2"/>
      <c r="E408" s="2"/>
      <c r="F408" s="2"/>
    </row>
    <row r="409" ht="15.75" customHeight="1">
      <c r="A409" s="2"/>
      <c r="B409" s="2"/>
      <c r="C409" s="2"/>
      <c r="D409" s="2"/>
      <c r="E409" s="2"/>
      <c r="F409" s="2"/>
    </row>
    <row r="410" ht="15.75" customHeight="1">
      <c r="A410" s="2"/>
      <c r="B410" s="2"/>
      <c r="C410" s="2"/>
      <c r="D410" s="2"/>
      <c r="E410" s="2"/>
      <c r="F410" s="2"/>
    </row>
    <row r="411" ht="15.75" customHeight="1">
      <c r="A411" s="2"/>
      <c r="B411" s="2"/>
      <c r="C411" s="2"/>
      <c r="D411" s="2"/>
      <c r="E411" s="2"/>
      <c r="F411" s="2"/>
    </row>
    <row r="412" ht="15.75" customHeight="1">
      <c r="A412" s="2"/>
      <c r="B412" s="2"/>
      <c r="C412" s="2"/>
      <c r="D412" s="2"/>
      <c r="E412" s="2"/>
      <c r="F412" s="2"/>
    </row>
    <row r="413" ht="15.75" customHeight="1">
      <c r="A413" s="2"/>
      <c r="B413" s="2"/>
      <c r="C413" s="2"/>
      <c r="D413" s="2"/>
      <c r="E413" s="2"/>
      <c r="F413" s="2"/>
    </row>
    <row r="414" ht="15.75" customHeight="1">
      <c r="A414" s="2"/>
      <c r="B414" s="2"/>
      <c r="C414" s="2"/>
      <c r="D414" s="2"/>
      <c r="E414" s="2"/>
      <c r="F414" s="2"/>
    </row>
    <row r="415" ht="15.75" customHeight="1">
      <c r="A415" s="2"/>
      <c r="B415" s="2"/>
      <c r="C415" s="2"/>
      <c r="D415" s="2"/>
      <c r="E415" s="2"/>
      <c r="F415" s="2"/>
    </row>
    <row r="416" ht="15.75" customHeight="1">
      <c r="A416" s="2"/>
      <c r="B416" s="2"/>
      <c r="C416" s="2"/>
      <c r="D416" s="2"/>
      <c r="E416" s="2"/>
      <c r="F416" s="2"/>
    </row>
    <row r="417" ht="15.75" customHeight="1">
      <c r="A417" s="2"/>
      <c r="B417" s="2"/>
      <c r="C417" s="2"/>
      <c r="D417" s="2"/>
      <c r="E417" s="2"/>
      <c r="F417" s="2"/>
    </row>
    <row r="418" ht="15.75" customHeight="1">
      <c r="A418" s="2"/>
      <c r="B418" s="2"/>
      <c r="C418" s="2"/>
      <c r="D418" s="2"/>
      <c r="E418" s="2"/>
      <c r="F418" s="2"/>
    </row>
    <row r="419" ht="15.75" customHeight="1">
      <c r="A419" s="2"/>
      <c r="B419" s="2"/>
      <c r="C419" s="2"/>
      <c r="D419" s="2"/>
      <c r="E419" s="2"/>
      <c r="F419" s="2"/>
    </row>
    <row r="420" ht="15.75" customHeight="1">
      <c r="A420" s="2"/>
      <c r="B420" s="2"/>
      <c r="C420" s="2"/>
      <c r="D420" s="2"/>
      <c r="E420" s="2"/>
      <c r="F420" s="2"/>
    </row>
    <row r="421" ht="15.75" customHeight="1">
      <c r="A421" s="2"/>
      <c r="B421" s="2"/>
      <c r="C421" s="2"/>
      <c r="D421" s="2"/>
      <c r="E421" s="2"/>
      <c r="F421" s="2"/>
    </row>
    <row r="422" ht="15.75" customHeight="1">
      <c r="A422" s="2"/>
      <c r="B422" s="2"/>
      <c r="C422" s="2"/>
      <c r="D422" s="2"/>
      <c r="E422" s="2"/>
      <c r="F422" s="2"/>
    </row>
    <row r="423" ht="15.75" customHeight="1">
      <c r="A423" s="2"/>
      <c r="B423" s="2"/>
      <c r="C423" s="2"/>
      <c r="D423" s="2"/>
      <c r="E423" s="2"/>
      <c r="F423" s="2"/>
    </row>
    <row r="424" ht="15.75" customHeight="1">
      <c r="A424" s="2"/>
      <c r="B424" s="2"/>
      <c r="C424" s="2"/>
      <c r="D424" s="2"/>
      <c r="E424" s="2"/>
      <c r="F424" s="2"/>
    </row>
    <row r="425" ht="15.75" customHeight="1">
      <c r="A425" s="2"/>
      <c r="B425" s="2"/>
      <c r="C425" s="2"/>
      <c r="D425" s="2"/>
      <c r="E425" s="2"/>
      <c r="F425" s="2"/>
    </row>
    <row r="426" ht="15.75" customHeight="1">
      <c r="A426" s="2"/>
      <c r="B426" s="2"/>
      <c r="C426" s="2"/>
      <c r="D426" s="2"/>
      <c r="E426" s="2"/>
      <c r="F426" s="2"/>
    </row>
    <row r="427" ht="15.75" customHeight="1">
      <c r="A427" s="2"/>
      <c r="B427" s="2"/>
      <c r="C427" s="2"/>
      <c r="D427" s="2"/>
      <c r="E427" s="2"/>
      <c r="F427" s="2"/>
    </row>
    <row r="428" ht="15.75" customHeight="1">
      <c r="A428" s="2"/>
      <c r="B428" s="2"/>
      <c r="C428" s="2"/>
      <c r="D428" s="2"/>
      <c r="E428" s="2"/>
      <c r="F428" s="2"/>
    </row>
    <row r="429" ht="15.75" customHeight="1">
      <c r="A429" s="2"/>
      <c r="B429" s="2"/>
      <c r="C429" s="2"/>
      <c r="D429" s="2"/>
      <c r="E429" s="2"/>
      <c r="F429" s="2"/>
    </row>
    <row r="430" ht="15.75" customHeight="1">
      <c r="A430" s="2"/>
      <c r="B430" s="2"/>
      <c r="C430" s="2"/>
      <c r="D430" s="2"/>
      <c r="E430" s="2"/>
      <c r="F430" s="2"/>
    </row>
    <row r="431" ht="15.75" customHeight="1">
      <c r="A431" s="2"/>
      <c r="B431" s="2"/>
      <c r="C431" s="2"/>
      <c r="D431" s="2"/>
      <c r="E431" s="2"/>
      <c r="F431" s="2"/>
    </row>
    <row r="432" ht="15.75" customHeight="1">
      <c r="A432" s="2"/>
      <c r="B432" s="2"/>
      <c r="C432" s="2"/>
      <c r="D432" s="2"/>
      <c r="E432" s="2"/>
      <c r="F432" s="2"/>
    </row>
    <row r="433" ht="15.75" customHeight="1">
      <c r="A433" s="2"/>
      <c r="B433" s="2"/>
      <c r="C433" s="2"/>
      <c r="D433" s="2"/>
      <c r="E433" s="2"/>
      <c r="F433" s="2"/>
    </row>
    <row r="434" ht="15.75" customHeight="1">
      <c r="A434" s="2"/>
      <c r="B434" s="2"/>
      <c r="C434" s="2"/>
      <c r="D434" s="2"/>
      <c r="E434" s="2"/>
      <c r="F434" s="2"/>
    </row>
    <row r="435" ht="15.75" customHeight="1">
      <c r="A435" s="2"/>
      <c r="B435" s="2"/>
      <c r="C435" s="2"/>
      <c r="D435" s="2"/>
      <c r="E435" s="2"/>
      <c r="F435" s="2"/>
    </row>
    <row r="436" ht="15.75" customHeight="1">
      <c r="A436" s="2"/>
      <c r="B436" s="2"/>
      <c r="C436" s="2"/>
      <c r="D436" s="2"/>
      <c r="E436" s="2"/>
      <c r="F436" s="2"/>
    </row>
    <row r="437" ht="15.75" customHeight="1">
      <c r="A437" s="2"/>
      <c r="B437" s="2"/>
      <c r="C437" s="2"/>
      <c r="D437" s="2"/>
      <c r="E437" s="2"/>
      <c r="F437" s="2"/>
    </row>
    <row r="438" ht="15.75" customHeight="1">
      <c r="A438" s="2"/>
      <c r="B438" s="2"/>
      <c r="C438" s="2"/>
      <c r="D438" s="2"/>
      <c r="E438" s="2"/>
      <c r="F438" s="2"/>
    </row>
    <row r="439" ht="15.75" customHeight="1">
      <c r="A439" s="2"/>
      <c r="B439" s="2"/>
      <c r="C439" s="2"/>
      <c r="D439" s="2"/>
      <c r="E439" s="2"/>
      <c r="F439" s="2"/>
    </row>
    <row r="440" ht="15.75" customHeight="1">
      <c r="A440" s="2"/>
      <c r="B440" s="2"/>
      <c r="C440" s="2"/>
      <c r="D440" s="2"/>
      <c r="E440" s="2"/>
      <c r="F440" s="2"/>
    </row>
    <row r="441" ht="15.75" customHeight="1">
      <c r="A441" s="2"/>
      <c r="B441" s="2"/>
      <c r="C441" s="2"/>
      <c r="D441" s="2"/>
      <c r="E441" s="2"/>
      <c r="F441" s="2"/>
    </row>
    <row r="442" ht="15.75" customHeight="1">
      <c r="A442" s="2"/>
      <c r="B442" s="2"/>
      <c r="C442" s="2"/>
      <c r="D442" s="2"/>
      <c r="E442" s="2"/>
      <c r="F442" s="2"/>
    </row>
    <row r="443" ht="15.75" customHeight="1">
      <c r="A443" s="2"/>
      <c r="B443" s="2"/>
      <c r="C443" s="2"/>
      <c r="D443" s="2"/>
      <c r="E443" s="2"/>
      <c r="F443" s="2"/>
    </row>
    <row r="444" ht="15.75" customHeight="1">
      <c r="A444" s="2"/>
      <c r="B444" s="2"/>
      <c r="C444" s="2"/>
      <c r="D444" s="2"/>
      <c r="E444" s="2"/>
      <c r="F444" s="2"/>
    </row>
    <row r="445" ht="15.75" customHeight="1">
      <c r="A445" s="2"/>
      <c r="B445" s="2"/>
      <c r="C445" s="2"/>
      <c r="D445" s="2"/>
      <c r="E445" s="2"/>
      <c r="F445" s="2"/>
    </row>
    <row r="446" ht="15.75" customHeight="1">
      <c r="A446" s="2"/>
      <c r="B446" s="2"/>
      <c r="C446" s="2"/>
      <c r="D446" s="2"/>
      <c r="E446" s="2"/>
      <c r="F446" s="2"/>
    </row>
    <row r="447" ht="15.75" customHeight="1">
      <c r="A447" s="2"/>
      <c r="B447" s="2"/>
      <c r="C447" s="2"/>
      <c r="D447" s="2"/>
      <c r="E447" s="2"/>
      <c r="F447" s="2"/>
    </row>
    <row r="448" ht="15.75" customHeight="1">
      <c r="A448" s="2"/>
      <c r="B448" s="2"/>
      <c r="C448" s="2"/>
      <c r="D448" s="2"/>
      <c r="E448" s="2"/>
      <c r="F448" s="2"/>
    </row>
    <row r="449" ht="15.75" customHeight="1">
      <c r="A449" s="2"/>
      <c r="B449" s="2"/>
      <c r="C449" s="2"/>
      <c r="D449" s="2"/>
      <c r="E449" s="2"/>
      <c r="F449" s="2"/>
    </row>
    <row r="450" ht="15.75" customHeight="1">
      <c r="A450" s="2"/>
      <c r="B450" s="2"/>
      <c r="C450" s="2"/>
      <c r="D450" s="2"/>
      <c r="E450" s="2"/>
      <c r="F450" s="2"/>
    </row>
    <row r="451" ht="15.75" customHeight="1">
      <c r="A451" s="2"/>
      <c r="B451" s="2"/>
      <c r="C451" s="2"/>
      <c r="D451" s="2"/>
      <c r="E451" s="2"/>
      <c r="F451" s="2"/>
    </row>
    <row r="452" ht="15.75" customHeight="1">
      <c r="A452" s="2"/>
      <c r="B452" s="2"/>
      <c r="C452" s="2"/>
      <c r="D452" s="2"/>
      <c r="E452" s="2"/>
      <c r="F452" s="2"/>
    </row>
    <row r="453" ht="15.75" customHeight="1">
      <c r="A453" s="2"/>
      <c r="B453" s="2"/>
      <c r="C453" s="2"/>
      <c r="D453" s="2"/>
      <c r="E453" s="2"/>
      <c r="F453" s="2"/>
    </row>
    <row r="454" ht="15.75" customHeight="1">
      <c r="A454" s="2"/>
      <c r="B454" s="2"/>
      <c r="C454" s="2"/>
      <c r="D454" s="2"/>
      <c r="E454" s="2"/>
      <c r="F454" s="2"/>
    </row>
    <row r="455" ht="15.75" customHeight="1">
      <c r="A455" s="2"/>
      <c r="B455" s="2"/>
      <c r="C455" s="2"/>
      <c r="D455" s="2"/>
      <c r="E455" s="2"/>
      <c r="F455" s="2"/>
    </row>
    <row r="456" ht="15.75" customHeight="1">
      <c r="A456" s="2"/>
      <c r="B456" s="2"/>
      <c r="C456" s="2"/>
      <c r="D456" s="2"/>
      <c r="E456" s="2"/>
      <c r="F456" s="2"/>
    </row>
    <row r="457" ht="15.75" customHeight="1">
      <c r="A457" s="2"/>
      <c r="B457" s="2"/>
      <c r="C457" s="2"/>
      <c r="D457" s="2"/>
      <c r="E457" s="2"/>
      <c r="F457" s="2"/>
    </row>
    <row r="458" ht="15.75" customHeight="1">
      <c r="A458" s="2"/>
      <c r="B458" s="2"/>
      <c r="C458" s="2"/>
      <c r="D458" s="2"/>
      <c r="E458" s="2"/>
      <c r="F458" s="2"/>
    </row>
    <row r="459" ht="15.75" customHeight="1">
      <c r="A459" s="2"/>
      <c r="B459" s="2"/>
      <c r="C459" s="2"/>
      <c r="D459" s="2"/>
      <c r="E459" s="2"/>
      <c r="F459" s="2"/>
    </row>
    <row r="460" ht="15.75" customHeight="1">
      <c r="A460" s="2"/>
      <c r="B460" s="2"/>
      <c r="C460" s="2"/>
      <c r="D460" s="2"/>
      <c r="E460" s="2"/>
      <c r="F460" s="2"/>
    </row>
    <row r="461" ht="15.75" customHeight="1">
      <c r="A461" s="2"/>
      <c r="B461" s="2"/>
      <c r="C461" s="2"/>
      <c r="D461" s="2"/>
      <c r="E461" s="2"/>
      <c r="F461" s="2"/>
    </row>
    <row r="462" ht="15.75" customHeight="1">
      <c r="A462" s="2"/>
      <c r="B462" s="2"/>
      <c r="C462" s="2"/>
      <c r="D462" s="2"/>
      <c r="E462" s="2"/>
      <c r="F462" s="2"/>
    </row>
    <row r="463" ht="15.75" customHeight="1">
      <c r="A463" s="2"/>
      <c r="B463" s="2"/>
      <c r="C463" s="2"/>
      <c r="D463" s="2"/>
      <c r="E463" s="2"/>
      <c r="F463" s="2"/>
    </row>
    <row r="464" ht="15.75" customHeight="1">
      <c r="A464" s="2"/>
      <c r="B464" s="2"/>
      <c r="C464" s="2"/>
      <c r="D464" s="2"/>
      <c r="E464" s="2"/>
      <c r="F464" s="2"/>
    </row>
    <row r="465" ht="15.75" customHeight="1">
      <c r="A465" s="2"/>
      <c r="B465" s="2"/>
      <c r="C465" s="2"/>
      <c r="D465" s="2"/>
      <c r="E465" s="2"/>
      <c r="F465" s="2"/>
    </row>
    <row r="466" ht="15.75" customHeight="1">
      <c r="A466" s="2"/>
      <c r="B466" s="2"/>
      <c r="C466" s="2"/>
      <c r="D466" s="2"/>
      <c r="E466" s="2"/>
      <c r="F466" s="2"/>
    </row>
    <row r="467" ht="15.75" customHeight="1">
      <c r="A467" s="2"/>
      <c r="B467" s="2"/>
      <c r="C467" s="2"/>
      <c r="D467" s="2"/>
      <c r="E467" s="2"/>
      <c r="F467" s="2"/>
    </row>
    <row r="468" ht="15.75" customHeight="1">
      <c r="A468" s="2"/>
      <c r="B468" s="2"/>
      <c r="C468" s="2"/>
      <c r="D468" s="2"/>
      <c r="E468" s="2"/>
      <c r="F468" s="2"/>
    </row>
    <row r="469" ht="15.75" customHeight="1">
      <c r="A469" s="2"/>
      <c r="B469" s="2"/>
      <c r="C469" s="2"/>
      <c r="D469" s="2"/>
      <c r="E469" s="2"/>
      <c r="F469" s="2"/>
    </row>
    <row r="470" ht="15.75" customHeight="1">
      <c r="A470" s="2"/>
      <c r="B470" s="2"/>
      <c r="C470" s="2"/>
      <c r="D470" s="2"/>
      <c r="E470" s="2"/>
      <c r="F470" s="2"/>
    </row>
    <row r="471" ht="15.75" customHeight="1">
      <c r="A471" s="2"/>
      <c r="B471" s="2"/>
      <c r="C471" s="2"/>
      <c r="D471" s="2"/>
      <c r="E471" s="2"/>
      <c r="F471" s="2"/>
    </row>
    <row r="472" ht="15.75" customHeight="1">
      <c r="A472" s="2"/>
      <c r="B472" s="2"/>
      <c r="C472" s="2"/>
      <c r="D472" s="2"/>
      <c r="E472" s="2"/>
      <c r="F472" s="2"/>
    </row>
    <row r="473" ht="15.75" customHeight="1">
      <c r="A473" s="2"/>
      <c r="B473" s="2"/>
      <c r="C473" s="2"/>
      <c r="D473" s="2"/>
      <c r="E473" s="2"/>
      <c r="F473" s="2"/>
    </row>
    <row r="474" ht="15.75" customHeight="1">
      <c r="A474" s="2"/>
      <c r="B474" s="2"/>
      <c r="C474" s="2"/>
      <c r="D474" s="2"/>
      <c r="E474" s="2"/>
      <c r="F474" s="2"/>
    </row>
    <row r="475" ht="15.75" customHeight="1">
      <c r="A475" s="2"/>
      <c r="B475" s="2"/>
      <c r="C475" s="2"/>
      <c r="D475" s="2"/>
      <c r="E475" s="2"/>
      <c r="F475" s="2"/>
    </row>
    <row r="476" ht="15.75" customHeight="1">
      <c r="A476" s="2"/>
      <c r="B476" s="2"/>
      <c r="C476" s="2"/>
      <c r="D476" s="2"/>
      <c r="E476" s="2"/>
      <c r="F476" s="2"/>
    </row>
    <row r="477" ht="15.75" customHeight="1">
      <c r="A477" s="2"/>
      <c r="B477" s="2"/>
      <c r="C477" s="2"/>
      <c r="D477" s="2"/>
      <c r="E477" s="2"/>
      <c r="F477" s="2"/>
    </row>
    <row r="478" ht="15.75" customHeight="1">
      <c r="A478" s="2"/>
      <c r="B478" s="2"/>
      <c r="C478" s="2"/>
      <c r="D478" s="2"/>
      <c r="E478" s="2"/>
      <c r="F478" s="2"/>
    </row>
    <row r="479" ht="15.75" customHeight="1">
      <c r="A479" s="2"/>
      <c r="B479" s="2"/>
      <c r="C479" s="2"/>
      <c r="D479" s="2"/>
      <c r="E479" s="2"/>
      <c r="F479" s="2"/>
    </row>
    <row r="480" ht="15.75" customHeight="1">
      <c r="A480" s="2"/>
      <c r="B480" s="2"/>
      <c r="C480" s="2"/>
      <c r="D480" s="2"/>
      <c r="E480" s="2"/>
      <c r="F480" s="2"/>
    </row>
    <row r="481" ht="15.75" customHeight="1">
      <c r="A481" s="2"/>
      <c r="B481" s="2"/>
      <c r="C481" s="2"/>
      <c r="D481" s="2"/>
      <c r="E481" s="2"/>
      <c r="F481" s="2"/>
    </row>
    <row r="482" ht="15.75" customHeight="1">
      <c r="A482" s="2"/>
      <c r="B482" s="2"/>
      <c r="C482" s="2"/>
      <c r="D482" s="2"/>
      <c r="E482" s="2"/>
      <c r="F482" s="2"/>
    </row>
    <row r="483" ht="15.75" customHeight="1">
      <c r="A483" s="2"/>
      <c r="B483" s="2"/>
      <c r="C483" s="2"/>
      <c r="D483" s="2"/>
      <c r="E483" s="2"/>
      <c r="F483" s="2"/>
    </row>
    <row r="484" ht="15.75" customHeight="1">
      <c r="A484" s="2"/>
      <c r="B484" s="2"/>
      <c r="C484" s="2"/>
      <c r="D484" s="2"/>
      <c r="E484" s="2"/>
      <c r="F484" s="2"/>
    </row>
    <row r="485" ht="15.75" customHeight="1">
      <c r="A485" s="2"/>
      <c r="B485" s="2"/>
      <c r="C485" s="2"/>
      <c r="D485" s="2"/>
      <c r="E485" s="2"/>
      <c r="F485" s="2"/>
    </row>
    <row r="486" ht="15.75" customHeight="1">
      <c r="A486" s="2"/>
      <c r="B486" s="2"/>
      <c r="C486" s="2"/>
      <c r="D486" s="2"/>
      <c r="E486" s="2"/>
      <c r="F486" s="2"/>
    </row>
    <row r="487" ht="15.75" customHeight="1">
      <c r="A487" s="2"/>
      <c r="B487" s="2"/>
      <c r="C487" s="2"/>
      <c r="D487" s="2"/>
      <c r="E487" s="2"/>
      <c r="F487" s="2"/>
    </row>
    <row r="488" ht="15.75" customHeight="1">
      <c r="A488" s="2"/>
      <c r="B488" s="2"/>
      <c r="C488" s="2"/>
      <c r="D488" s="2"/>
      <c r="E488" s="2"/>
      <c r="F488" s="2"/>
    </row>
    <row r="489" ht="15.75" customHeight="1">
      <c r="A489" s="2"/>
      <c r="B489" s="2"/>
      <c r="C489" s="2"/>
      <c r="D489" s="2"/>
      <c r="E489" s="2"/>
      <c r="F489" s="2"/>
    </row>
    <row r="490" ht="15.75" customHeight="1">
      <c r="A490" s="2"/>
      <c r="B490" s="2"/>
      <c r="C490" s="2"/>
      <c r="D490" s="2"/>
      <c r="E490" s="2"/>
      <c r="F490" s="2"/>
    </row>
    <row r="491" ht="15.75" customHeight="1">
      <c r="A491" s="2"/>
      <c r="B491" s="2"/>
      <c r="C491" s="2"/>
      <c r="D491" s="2"/>
      <c r="E491" s="2"/>
      <c r="F491" s="2"/>
    </row>
    <row r="492" ht="15.75" customHeight="1">
      <c r="A492" s="2"/>
      <c r="B492" s="2"/>
      <c r="C492" s="2"/>
      <c r="D492" s="2"/>
      <c r="E492" s="2"/>
      <c r="F492" s="2"/>
    </row>
    <row r="493" ht="15.75" customHeight="1">
      <c r="A493" s="2"/>
      <c r="B493" s="2"/>
      <c r="C493" s="2"/>
      <c r="D493" s="2"/>
      <c r="E493" s="2"/>
      <c r="F493" s="2"/>
    </row>
    <row r="494" ht="15.75" customHeight="1">
      <c r="A494" s="2"/>
      <c r="B494" s="2"/>
      <c r="C494" s="2"/>
      <c r="D494" s="2"/>
      <c r="E494" s="2"/>
      <c r="F494" s="2"/>
    </row>
    <row r="495" ht="15.75" customHeight="1">
      <c r="A495" s="2"/>
      <c r="B495" s="2"/>
      <c r="C495" s="2"/>
      <c r="D495" s="2"/>
      <c r="E495" s="2"/>
      <c r="F495" s="2"/>
    </row>
    <row r="496" ht="15.75" customHeight="1">
      <c r="A496" s="2"/>
      <c r="B496" s="2"/>
      <c r="C496" s="2"/>
      <c r="D496" s="2"/>
      <c r="E496" s="2"/>
      <c r="F496" s="2"/>
    </row>
    <row r="497" ht="15.75" customHeight="1">
      <c r="A497" s="2"/>
      <c r="B497" s="2"/>
      <c r="C497" s="2"/>
      <c r="D497" s="2"/>
      <c r="E497" s="2"/>
      <c r="F497" s="2"/>
    </row>
    <row r="498" ht="15.75" customHeight="1">
      <c r="A498" s="2"/>
      <c r="B498" s="2"/>
      <c r="C498" s="2"/>
      <c r="D498" s="2"/>
      <c r="E498" s="2"/>
      <c r="F498" s="2"/>
    </row>
    <row r="499" ht="15.75" customHeight="1">
      <c r="A499" s="2"/>
      <c r="B499" s="2"/>
      <c r="C499" s="2"/>
      <c r="D499" s="2"/>
      <c r="E499" s="2"/>
      <c r="F499" s="2"/>
    </row>
    <row r="500" ht="15.75" customHeight="1">
      <c r="A500" s="2"/>
      <c r="B500" s="2"/>
      <c r="C500" s="2"/>
      <c r="D500" s="2"/>
      <c r="E500" s="2"/>
      <c r="F500" s="2"/>
    </row>
    <row r="501" ht="15.75" customHeight="1">
      <c r="A501" s="2"/>
      <c r="B501" s="2"/>
      <c r="C501" s="2"/>
      <c r="D501" s="2"/>
      <c r="E501" s="2"/>
      <c r="F501" s="2"/>
    </row>
    <row r="502" ht="15.75" customHeight="1">
      <c r="A502" s="2"/>
      <c r="B502" s="2"/>
      <c r="C502" s="2"/>
      <c r="D502" s="2"/>
      <c r="E502" s="2"/>
      <c r="F502" s="2"/>
    </row>
    <row r="503" ht="15.75" customHeight="1">
      <c r="A503" s="2"/>
      <c r="B503" s="2"/>
      <c r="C503" s="2"/>
      <c r="D503" s="2"/>
      <c r="E503" s="2"/>
      <c r="F503" s="2"/>
    </row>
    <row r="504" ht="15.75" customHeight="1">
      <c r="A504" s="2"/>
      <c r="B504" s="2"/>
      <c r="C504" s="2"/>
      <c r="D504" s="2"/>
      <c r="E504" s="2"/>
      <c r="F504" s="2"/>
    </row>
    <row r="505" ht="15.75" customHeight="1">
      <c r="A505" s="2"/>
      <c r="B505" s="2"/>
      <c r="C505" s="2"/>
      <c r="D505" s="2"/>
      <c r="E505" s="2"/>
      <c r="F505" s="2"/>
    </row>
    <row r="506" ht="15.75" customHeight="1">
      <c r="A506" s="2"/>
      <c r="B506" s="2"/>
      <c r="C506" s="2"/>
      <c r="D506" s="2"/>
      <c r="E506" s="2"/>
      <c r="F506" s="2"/>
    </row>
    <row r="507" ht="15.75" customHeight="1">
      <c r="A507" s="2"/>
      <c r="B507" s="2"/>
      <c r="C507" s="2"/>
      <c r="D507" s="2"/>
      <c r="E507" s="2"/>
      <c r="F507" s="2"/>
    </row>
    <row r="508" ht="15.75" customHeight="1">
      <c r="A508" s="2"/>
      <c r="B508" s="2"/>
      <c r="C508" s="2"/>
      <c r="D508" s="2"/>
      <c r="E508" s="2"/>
      <c r="F508" s="2"/>
    </row>
    <row r="509" ht="15.75" customHeight="1">
      <c r="A509" s="2"/>
      <c r="B509" s="2"/>
      <c r="C509" s="2"/>
      <c r="D509" s="2"/>
      <c r="E509" s="2"/>
      <c r="F509" s="2"/>
    </row>
    <row r="510" ht="15.75" customHeight="1">
      <c r="A510" s="2"/>
      <c r="B510" s="2"/>
      <c r="C510" s="2"/>
      <c r="D510" s="2"/>
      <c r="E510" s="2"/>
      <c r="F510" s="2"/>
    </row>
    <row r="511" ht="15.75" customHeight="1">
      <c r="A511" s="2"/>
      <c r="B511" s="2"/>
      <c r="C511" s="2"/>
      <c r="D511" s="2"/>
      <c r="E511" s="2"/>
      <c r="F511" s="2"/>
    </row>
    <row r="512" ht="15.75" customHeight="1">
      <c r="A512" s="2"/>
      <c r="B512" s="2"/>
      <c r="C512" s="2"/>
      <c r="D512" s="2"/>
      <c r="E512" s="2"/>
      <c r="F512" s="2"/>
    </row>
    <row r="513" ht="15.75" customHeight="1">
      <c r="A513" s="2"/>
      <c r="B513" s="2"/>
      <c r="C513" s="2"/>
      <c r="D513" s="2"/>
      <c r="E513" s="2"/>
      <c r="F513" s="2"/>
    </row>
    <row r="514" ht="15.75" customHeight="1">
      <c r="A514" s="2"/>
      <c r="B514" s="2"/>
      <c r="C514" s="2"/>
      <c r="D514" s="2"/>
      <c r="E514" s="2"/>
      <c r="F514" s="2"/>
    </row>
    <row r="515" ht="15.75" customHeight="1">
      <c r="A515" s="2"/>
      <c r="B515" s="2"/>
      <c r="C515" s="2"/>
      <c r="D515" s="2"/>
      <c r="E515" s="2"/>
      <c r="F515" s="2"/>
    </row>
    <row r="516" ht="15.75" customHeight="1">
      <c r="A516" s="2"/>
      <c r="B516" s="2"/>
      <c r="C516" s="2"/>
      <c r="D516" s="2"/>
      <c r="E516" s="2"/>
      <c r="F516" s="2"/>
    </row>
    <row r="517" ht="15.75" customHeight="1">
      <c r="A517" s="2"/>
      <c r="B517" s="2"/>
      <c r="C517" s="2"/>
      <c r="D517" s="2"/>
      <c r="E517" s="2"/>
      <c r="F517" s="2"/>
    </row>
    <row r="518" ht="15.75" customHeight="1">
      <c r="A518" s="2"/>
      <c r="B518" s="2"/>
      <c r="C518" s="2"/>
      <c r="D518" s="2"/>
      <c r="E518" s="2"/>
      <c r="F518" s="2"/>
    </row>
    <row r="519" ht="15.75" customHeight="1">
      <c r="A519" s="2"/>
      <c r="B519" s="2"/>
      <c r="C519" s="2"/>
      <c r="D519" s="2"/>
      <c r="E519" s="2"/>
      <c r="F519" s="2"/>
    </row>
    <row r="520" ht="15.75" customHeight="1">
      <c r="A520" s="2"/>
      <c r="B520" s="2"/>
      <c r="C520" s="2"/>
      <c r="D520" s="2"/>
      <c r="E520" s="2"/>
      <c r="F520" s="2"/>
    </row>
    <row r="521" ht="15.75" customHeight="1">
      <c r="A521" s="2"/>
      <c r="B521" s="2"/>
      <c r="C521" s="2"/>
      <c r="D521" s="2"/>
      <c r="E521" s="2"/>
      <c r="F521" s="2"/>
    </row>
    <row r="522" ht="15.75" customHeight="1">
      <c r="A522" s="2"/>
      <c r="B522" s="2"/>
      <c r="C522" s="2"/>
      <c r="D522" s="2"/>
      <c r="E522" s="2"/>
      <c r="F522" s="2"/>
    </row>
    <row r="523" ht="15.75" customHeight="1">
      <c r="A523" s="2"/>
      <c r="B523" s="2"/>
      <c r="C523" s="2"/>
      <c r="D523" s="2"/>
      <c r="E523" s="2"/>
      <c r="F523" s="2"/>
    </row>
    <row r="524" ht="15.75" customHeight="1">
      <c r="A524" s="2"/>
      <c r="B524" s="2"/>
      <c r="C524" s="2"/>
      <c r="D524" s="2"/>
      <c r="E524" s="2"/>
      <c r="F524" s="2"/>
    </row>
    <row r="525" ht="15.75" customHeight="1">
      <c r="A525" s="2"/>
      <c r="B525" s="2"/>
      <c r="C525" s="2"/>
      <c r="D525" s="2"/>
      <c r="E525" s="2"/>
      <c r="F525" s="2"/>
    </row>
    <row r="526" ht="15.75" customHeight="1">
      <c r="A526" s="2"/>
      <c r="B526" s="2"/>
      <c r="C526" s="2"/>
      <c r="D526" s="2"/>
      <c r="E526" s="2"/>
      <c r="F526" s="2"/>
    </row>
    <row r="527" ht="15.75" customHeight="1">
      <c r="A527" s="2"/>
      <c r="B527" s="2"/>
      <c r="C527" s="2"/>
      <c r="D527" s="2"/>
      <c r="E527" s="2"/>
      <c r="F527" s="2"/>
    </row>
    <row r="528" ht="15.75" customHeight="1">
      <c r="A528" s="2"/>
      <c r="B528" s="2"/>
      <c r="C528" s="2"/>
      <c r="D528" s="2"/>
      <c r="E528" s="2"/>
      <c r="F528" s="2"/>
    </row>
    <row r="529" ht="15.75" customHeight="1">
      <c r="A529" s="2"/>
      <c r="B529" s="2"/>
      <c r="C529" s="2"/>
      <c r="D529" s="2"/>
      <c r="E529" s="2"/>
      <c r="F529" s="2"/>
    </row>
    <row r="530" ht="15.75" customHeight="1">
      <c r="A530" s="2"/>
      <c r="B530" s="2"/>
      <c r="C530" s="2"/>
      <c r="D530" s="2"/>
      <c r="E530" s="2"/>
      <c r="F530" s="2"/>
    </row>
    <row r="531" ht="15.75" customHeight="1">
      <c r="A531" s="2"/>
      <c r="B531" s="2"/>
      <c r="C531" s="2"/>
      <c r="D531" s="2"/>
      <c r="E531" s="2"/>
      <c r="F531" s="2"/>
    </row>
    <row r="532" ht="15.75" customHeight="1">
      <c r="A532" s="2"/>
      <c r="B532" s="2"/>
      <c r="C532" s="2"/>
      <c r="D532" s="2"/>
      <c r="E532" s="2"/>
      <c r="F532" s="2"/>
    </row>
    <row r="533" ht="15.75" customHeight="1">
      <c r="A533" s="2"/>
      <c r="B533" s="2"/>
      <c r="C533" s="2"/>
      <c r="D533" s="2"/>
      <c r="E533" s="2"/>
      <c r="F533" s="2"/>
    </row>
    <row r="534" ht="15.75" customHeight="1">
      <c r="A534" s="2"/>
      <c r="B534" s="2"/>
      <c r="C534" s="2"/>
      <c r="D534" s="2"/>
      <c r="E534" s="2"/>
      <c r="F534" s="2"/>
    </row>
    <row r="535" ht="15.75" customHeight="1">
      <c r="A535" s="2"/>
      <c r="B535" s="2"/>
      <c r="C535" s="2"/>
      <c r="D535" s="2"/>
      <c r="E535" s="2"/>
      <c r="F535" s="2"/>
    </row>
    <row r="536" ht="15.75" customHeight="1">
      <c r="A536" s="2"/>
      <c r="B536" s="2"/>
      <c r="C536" s="2"/>
      <c r="D536" s="2"/>
      <c r="E536" s="2"/>
      <c r="F536" s="2"/>
    </row>
    <row r="537" ht="15.75" customHeight="1">
      <c r="A537" s="2"/>
      <c r="B537" s="2"/>
      <c r="C537" s="2"/>
      <c r="D537" s="2"/>
      <c r="E537" s="2"/>
      <c r="F537" s="2"/>
    </row>
    <row r="538" ht="15.75" customHeight="1">
      <c r="A538" s="2"/>
      <c r="B538" s="2"/>
      <c r="C538" s="2"/>
      <c r="D538" s="2"/>
      <c r="E538" s="2"/>
      <c r="F538" s="2"/>
    </row>
    <row r="539" ht="15.75" customHeight="1">
      <c r="A539" s="2"/>
      <c r="B539" s="2"/>
      <c r="C539" s="2"/>
      <c r="D539" s="2"/>
      <c r="E539" s="2"/>
      <c r="F539" s="2"/>
    </row>
    <row r="540" ht="15.75" customHeight="1">
      <c r="A540" s="2"/>
      <c r="B540" s="2"/>
      <c r="C540" s="2"/>
      <c r="D540" s="2"/>
      <c r="E540" s="2"/>
      <c r="F540" s="2"/>
    </row>
    <row r="541" ht="15.75" customHeight="1">
      <c r="A541" s="2"/>
      <c r="B541" s="2"/>
      <c r="C541" s="2"/>
      <c r="D541" s="2"/>
      <c r="E541" s="2"/>
      <c r="F541" s="2"/>
    </row>
    <row r="542" ht="15.75" customHeight="1">
      <c r="A542" s="2"/>
      <c r="B542" s="2"/>
      <c r="C542" s="2"/>
      <c r="D542" s="2"/>
      <c r="E542" s="2"/>
      <c r="F542" s="2"/>
    </row>
    <row r="543" ht="15.75" customHeight="1">
      <c r="A543" s="2"/>
      <c r="B543" s="2"/>
      <c r="C543" s="2"/>
      <c r="D543" s="2"/>
      <c r="E543" s="2"/>
      <c r="F543" s="2"/>
    </row>
    <row r="544" ht="15.75" customHeight="1">
      <c r="A544" s="2"/>
      <c r="B544" s="2"/>
      <c r="C544" s="2"/>
      <c r="D544" s="2"/>
      <c r="E544" s="2"/>
      <c r="F544" s="2"/>
    </row>
    <row r="545" ht="15.75" customHeight="1">
      <c r="A545" s="2"/>
      <c r="B545" s="2"/>
      <c r="C545" s="2"/>
      <c r="D545" s="2"/>
      <c r="E545" s="2"/>
      <c r="F545" s="2"/>
    </row>
    <row r="546" ht="15.75" customHeight="1">
      <c r="A546" s="2"/>
      <c r="B546" s="2"/>
      <c r="C546" s="2"/>
      <c r="D546" s="2"/>
      <c r="E546" s="2"/>
      <c r="F546" s="2"/>
    </row>
    <row r="547" ht="15.75" customHeight="1">
      <c r="A547" s="2"/>
      <c r="B547" s="2"/>
      <c r="C547" s="2"/>
      <c r="D547" s="2"/>
      <c r="E547" s="2"/>
      <c r="F547" s="2"/>
    </row>
    <row r="548" ht="15.75" customHeight="1">
      <c r="A548" s="2"/>
      <c r="B548" s="2"/>
      <c r="C548" s="2"/>
      <c r="D548" s="2"/>
      <c r="E548" s="2"/>
      <c r="F548" s="2"/>
    </row>
    <row r="549" ht="15.75" customHeight="1">
      <c r="A549" s="2"/>
      <c r="B549" s="2"/>
      <c r="C549" s="2"/>
      <c r="D549" s="2"/>
      <c r="E549" s="2"/>
      <c r="F549" s="2"/>
    </row>
    <row r="550" ht="15.75" customHeight="1">
      <c r="A550" s="2"/>
      <c r="B550" s="2"/>
      <c r="C550" s="2"/>
      <c r="D550" s="2"/>
      <c r="E550" s="2"/>
      <c r="F550" s="2"/>
    </row>
    <row r="551" ht="15.75" customHeight="1">
      <c r="A551" s="2"/>
      <c r="B551" s="2"/>
      <c r="C551" s="2"/>
      <c r="D551" s="2"/>
      <c r="E551" s="2"/>
      <c r="F551" s="2"/>
    </row>
    <row r="552" ht="15.75" customHeight="1">
      <c r="A552" s="2"/>
      <c r="B552" s="2"/>
      <c r="C552" s="2"/>
      <c r="D552" s="2"/>
      <c r="E552" s="2"/>
      <c r="F552" s="2"/>
    </row>
    <row r="553" ht="15.75" customHeight="1">
      <c r="A553" s="2"/>
      <c r="B553" s="2"/>
      <c r="C553" s="2"/>
      <c r="D553" s="2"/>
      <c r="E553" s="2"/>
      <c r="F553" s="2"/>
    </row>
    <row r="554" ht="15.75" customHeight="1">
      <c r="A554" s="2"/>
      <c r="B554" s="2"/>
      <c r="C554" s="2"/>
      <c r="D554" s="2"/>
      <c r="E554" s="2"/>
      <c r="F554" s="2"/>
    </row>
    <row r="555" ht="15.75" customHeight="1">
      <c r="A555" s="2"/>
      <c r="B555" s="2"/>
      <c r="C555" s="2"/>
      <c r="D555" s="2"/>
      <c r="E555" s="2"/>
      <c r="F555" s="2"/>
    </row>
    <row r="556" ht="15.75" customHeight="1">
      <c r="A556" s="2"/>
      <c r="B556" s="2"/>
      <c r="C556" s="2"/>
      <c r="D556" s="2"/>
      <c r="E556" s="2"/>
      <c r="F556" s="2"/>
    </row>
    <row r="557" ht="15.75" customHeight="1">
      <c r="A557" s="2"/>
      <c r="B557" s="2"/>
      <c r="C557" s="2"/>
      <c r="D557" s="2"/>
      <c r="E557" s="2"/>
      <c r="F557" s="2"/>
    </row>
    <row r="558" ht="15.75" customHeight="1">
      <c r="A558" s="2"/>
      <c r="B558" s="2"/>
      <c r="C558" s="2"/>
      <c r="D558" s="2"/>
      <c r="E558" s="2"/>
      <c r="F558" s="2"/>
    </row>
    <row r="559" ht="15.75" customHeight="1">
      <c r="A559" s="2"/>
      <c r="B559" s="2"/>
      <c r="C559" s="2"/>
      <c r="D559" s="2"/>
      <c r="E559" s="2"/>
      <c r="F559" s="2"/>
    </row>
    <row r="560" ht="15.75" customHeight="1">
      <c r="A560" s="2"/>
      <c r="B560" s="2"/>
      <c r="C560" s="2"/>
      <c r="D560" s="2"/>
      <c r="E560" s="2"/>
      <c r="F560" s="2"/>
    </row>
    <row r="561" ht="15.75" customHeight="1">
      <c r="A561" s="2"/>
      <c r="B561" s="2"/>
      <c r="C561" s="2"/>
      <c r="D561" s="2"/>
      <c r="E561" s="2"/>
      <c r="F561" s="2"/>
    </row>
    <row r="562" ht="15.75" customHeight="1">
      <c r="A562" s="2"/>
      <c r="B562" s="2"/>
      <c r="C562" s="2"/>
      <c r="D562" s="2"/>
      <c r="E562" s="2"/>
      <c r="F562" s="2"/>
    </row>
    <row r="563" ht="15.75" customHeight="1">
      <c r="A563" s="2"/>
      <c r="B563" s="2"/>
      <c r="C563" s="2"/>
      <c r="D563" s="2"/>
      <c r="E563" s="2"/>
      <c r="F563" s="2"/>
    </row>
    <row r="564" ht="15.75" customHeight="1">
      <c r="A564" s="2"/>
      <c r="B564" s="2"/>
      <c r="C564" s="2"/>
      <c r="D564" s="2"/>
      <c r="E564" s="2"/>
      <c r="F564" s="2"/>
    </row>
    <row r="565" ht="15.75" customHeight="1">
      <c r="A565" s="2"/>
      <c r="B565" s="2"/>
      <c r="C565" s="2"/>
      <c r="D565" s="2"/>
      <c r="E565" s="2"/>
      <c r="F565" s="2"/>
    </row>
    <row r="566" ht="15.75" customHeight="1">
      <c r="A566" s="2"/>
      <c r="B566" s="2"/>
      <c r="C566" s="2"/>
      <c r="D566" s="2"/>
      <c r="E566" s="2"/>
      <c r="F566" s="2"/>
    </row>
    <row r="567" ht="15.75" customHeight="1">
      <c r="A567" s="2"/>
      <c r="B567" s="2"/>
      <c r="C567" s="2"/>
      <c r="D567" s="2"/>
      <c r="E567" s="2"/>
      <c r="F567" s="2"/>
    </row>
    <row r="568" ht="15.75" customHeight="1">
      <c r="A568" s="2"/>
      <c r="B568" s="2"/>
      <c r="C568" s="2"/>
      <c r="D568" s="2"/>
      <c r="E568" s="2"/>
      <c r="F568" s="2"/>
    </row>
    <row r="569" ht="15.75" customHeight="1">
      <c r="A569" s="2"/>
      <c r="B569" s="2"/>
      <c r="C569" s="2"/>
      <c r="D569" s="2"/>
      <c r="E569" s="2"/>
      <c r="F569" s="2"/>
    </row>
    <row r="570" ht="15.75" customHeight="1">
      <c r="A570" s="2"/>
      <c r="B570" s="2"/>
      <c r="C570" s="2"/>
      <c r="D570" s="2"/>
      <c r="E570" s="2"/>
      <c r="F570" s="2"/>
    </row>
    <row r="571" ht="15.75" customHeight="1">
      <c r="A571" s="2"/>
      <c r="B571" s="2"/>
      <c r="C571" s="2"/>
      <c r="D571" s="2"/>
      <c r="E571" s="2"/>
      <c r="F571" s="2"/>
    </row>
    <row r="572" ht="15.75" customHeight="1">
      <c r="A572" s="2"/>
      <c r="B572" s="2"/>
      <c r="C572" s="2"/>
      <c r="D572" s="2"/>
      <c r="E572" s="2"/>
      <c r="F572" s="2"/>
    </row>
    <row r="573" ht="15.75" customHeight="1">
      <c r="A573" s="2"/>
      <c r="B573" s="2"/>
      <c r="C573" s="2"/>
      <c r="D573" s="2"/>
      <c r="E573" s="2"/>
      <c r="F573" s="2"/>
    </row>
    <row r="574" ht="15.75" customHeight="1">
      <c r="A574" s="2"/>
      <c r="B574" s="2"/>
      <c r="C574" s="2"/>
      <c r="D574" s="2"/>
      <c r="E574" s="2"/>
      <c r="F574" s="2"/>
    </row>
    <row r="575" ht="15.75" customHeight="1">
      <c r="A575" s="2"/>
      <c r="B575" s="2"/>
      <c r="C575" s="2"/>
      <c r="D575" s="2"/>
      <c r="E575" s="2"/>
      <c r="F575" s="2"/>
    </row>
    <row r="576" ht="15.75" customHeight="1">
      <c r="A576" s="2"/>
      <c r="B576" s="2"/>
      <c r="C576" s="2"/>
      <c r="D576" s="2"/>
      <c r="E576" s="2"/>
      <c r="F576" s="2"/>
    </row>
    <row r="577" ht="15.75" customHeight="1">
      <c r="A577" s="2"/>
      <c r="B577" s="2"/>
      <c r="C577" s="2"/>
      <c r="D577" s="2"/>
      <c r="E577" s="2"/>
      <c r="F577" s="2"/>
    </row>
    <row r="578" ht="15.75" customHeight="1">
      <c r="A578" s="2"/>
      <c r="B578" s="2"/>
      <c r="C578" s="2"/>
      <c r="D578" s="2"/>
      <c r="E578" s="2"/>
      <c r="F578" s="2"/>
    </row>
    <row r="579" ht="15.75" customHeight="1">
      <c r="A579" s="2"/>
      <c r="B579" s="2"/>
      <c r="C579" s="2"/>
      <c r="D579" s="2"/>
      <c r="E579" s="2"/>
      <c r="F579" s="2"/>
    </row>
    <row r="580" ht="15.75" customHeight="1">
      <c r="A580" s="2"/>
      <c r="B580" s="2"/>
      <c r="C580" s="2"/>
      <c r="D580" s="2"/>
      <c r="E580" s="2"/>
      <c r="F580" s="2"/>
    </row>
    <row r="581" ht="15.75" customHeight="1">
      <c r="A581" s="2"/>
      <c r="B581" s="2"/>
      <c r="C581" s="2"/>
      <c r="D581" s="2"/>
      <c r="E581" s="2"/>
      <c r="F581" s="2"/>
    </row>
    <row r="582" ht="15.75" customHeight="1">
      <c r="A582" s="2"/>
      <c r="B582" s="2"/>
      <c r="C582" s="2"/>
      <c r="D582" s="2"/>
      <c r="E582" s="2"/>
      <c r="F582" s="2"/>
    </row>
    <row r="583" ht="15.75" customHeight="1">
      <c r="A583" s="2"/>
      <c r="B583" s="2"/>
      <c r="C583" s="2"/>
      <c r="D583" s="2"/>
      <c r="E583" s="2"/>
      <c r="F583" s="2"/>
    </row>
    <row r="584" ht="15.75" customHeight="1">
      <c r="A584" s="2"/>
      <c r="B584" s="2"/>
      <c r="C584" s="2"/>
      <c r="D584" s="2"/>
      <c r="E584" s="2"/>
      <c r="F584" s="2"/>
    </row>
    <row r="585" ht="15.75" customHeight="1">
      <c r="A585" s="2"/>
      <c r="B585" s="2"/>
      <c r="C585" s="2"/>
      <c r="D585" s="2"/>
      <c r="E585" s="2"/>
      <c r="F585" s="2"/>
    </row>
    <row r="586" ht="15.75" customHeight="1">
      <c r="A586" s="2"/>
      <c r="B586" s="2"/>
      <c r="C586" s="2"/>
      <c r="D586" s="2"/>
      <c r="E586" s="2"/>
      <c r="F586" s="2"/>
    </row>
    <row r="587" ht="15.75" customHeight="1">
      <c r="A587" s="2"/>
      <c r="B587" s="2"/>
      <c r="C587" s="2"/>
      <c r="D587" s="2"/>
      <c r="E587" s="2"/>
      <c r="F587" s="2"/>
    </row>
    <row r="588" ht="15.75" customHeight="1">
      <c r="A588" s="2"/>
      <c r="B588" s="2"/>
      <c r="C588" s="2"/>
      <c r="D588" s="2"/>
      <c r="E588" s="2"/>
      <c r="F588" s="2"/>
    </row>
    <row r="589" ht="15.75" customHeight="1">
      <c r="A589" s="2"/>
      <c r="B589" s="2"/>
      <c r="C589" s="2"/>
      <c r="D589" s="2"/>
      <c r="E589" s="2"/>
      <c r="F589" s="2"/>
    </row>
    <row r="590" ht="15.75" customHeight="1">
      <c r="A590" s="2"/>
      <c r="B590" s="2"/>
      <c r="C590" s="2"/>
      <c r="D590" s="2"/>
      <c r="E590" s="2"/>
      <c r="F590" s="2"/>
    </row>
    <row r="591" ht="15.75" customHeight="1">
      <c r="A591" s="2"/>
      <c r="B591" s="2"/>
      <c r="C591" s="2"/>
      <c r="D591" s="2"/>
      <c r="E591" s="2"/>
      <c r="F591" s="2"/>
    </row>
    <row r="592" ht="15.75" customHeight="1">
      <c r="A592" s="2"/>
      <c r="B592" s="2"/>
      <c r="C592" s="2"/>
      <c r="D592" s="2"/>
      <c r="E592" s="2"/>
      <c r="F592" s="2"/>
    </row>
    <row r="593" ht="15.75" customHeight="1">
      <c r="A593" s="2"/>
      <c r="B593" s="2"/>
      <c r="C593" s="2"/>
      <c r="D593" s="2"/>
      <c r="E593" s="2"/>
      <c r="F593" s="2"/>
    </row>
    <row r="594" ht="15.75" customHeight="1">
      <c r="A594" s="2"/>
      <c r="B594" s="2"/>
      <c r="C594" s="2"/>
      <c r="D594" s="2"/>
      <c r="E594" s="2"/>
      <c r="F594" s="2"/>
    </row>
    <row r="595" ht="15.75" customHeight="1">
      <c r="A595" s="2"/>
      <c r="B595" s="2"/>
      <c r="C595" s="2"/>
      <c r="D595" s="2"/>
      <c r="E595" s="2"/>
      <c r="F595" s="2"/>
    </row>
    <row r="596" ht="15.75" customHeight="1">
      <c r="A596" s="2"/>
      <c r="B596" s="2"/>
      <c r="C596" s="2"/>
      <c r="D596" s="2"/>
      <c r="E596" s="2"/>
      <c r="F596" s="2"/>
    </row>
    <row r="597" ht="15.75" customHeight="1">
      <c r="A597" s="2"/>
      <c r="B597" s="2"/>
      <c r="C597" s="2"/>
      <c r="D597" s="2"/>
      <c r="E597" s="2"/>
      <c r="F597" s="2"/>
    </row>
    <row r="598" ht="15.75" customHeight="1">
      <c r="A598" s="2"/>
      <c r="B598" s="2"/>
      <c r="C598" s="2"/>
      <c r="D598" s="2"/>
      <c r="E598" s="2"/>
      <c r="F598" s="2"/>
    </row>
    <row r="599" ht="15.75" customHeight="1">
      <c r="A599" s="2"/>
      <c r="B599" s="2"/>
      <c r="C599" s="2"/>
      <c r="D599" s="2"/>
      <c r="E599" s="2"/>
      <c r="F599" s="2"/>
    </row>
    <row r="600" ht="15.75" customHeight="1">
      <c r="A600" s="2"/>
      <c r="B600" s="2"/>
      <c r="C600" s="2"/>
      <c r="D600" s="2"/>
      <c r="E600" s="2"/>
      <c r="F600" s="2"/>
    </row>
    <row r="601" ht="15.75" customHeight="1">
      <c r="A601" s="2"/>
      <c r="B601" s="2"/>
      <c r="C601" s="2"/>
      <c r="D601" s="2"/>
      <c r="E601" s="2"/>
      <c r="F601" s="2"/>
    </row>
    <row r="602" ht="15.75" customHeight="1">
      <c r="A602" s="2"/>
      <c r="B602" s="2"/>
      <c r="C602" s="2"/>
      <c r="D602" s="2"/>
      <c r="E602" s="2"/>
      <c r="F602" s="2"/>
    </row>
    <row r="603" ht="15.75" customHeight="1">
      <c r="A603" s="2"/>
      <c r="B603" s="2"/>
      <c r="C603" s="2"/>
      <c r="D603" s="2"/>
      <c r="E603" s="2"/>
      <c r="F603" s="2"/>
    </row>
    <row r="604" ht="15.75" customHeight="1">
      <c r="A604" s="2"/>
      <c r="B604" s="2"/>
      <c r="C604" s="2"/>
      <c r="D604" s="2"/>
      <c r="E604" s="2"/>
      <c r="F604" s="2"/>
    </row>
    <row r="605" ht="15.75" customHeight="1">
      <c r="A605" s="2"/>
      <c r="B605" s="2"/>
      <c r="C605" s="2"/>
      <c r="D605" s="2"/>
      <c r="E605" s="2"/>
      <c r="F605" s="2"/>
    </row>
    <row r="606" ht="15.75" customHeight="1">
      <c r="A606" s="2"/>
      <c r="B606" s="2"/>
      <c r="C606" s="2"/>
      <c r="D606" s="2"/>
      <c r="E606" s="2"/>
      <c r="F606" s="2"/>
    </row>
    <row r="607" ht="15.75" customHeight="1">
      <c r="A607" s="2"/>
      <c r="B607" s="2"/>
      <c r="C607" s="2"/>
      <c r="D607" s="2"/>
      <c r="E607" s="2"/>
      <c r="F607" s="2"/>
    </row>
    <row r="608" ht="15.75" customHeight="1">
      <c r="A608" s="2"/>
      <c r="B608" s="2"/>
      <c r="C608" s="2"/>
      <c r="D608" s="2"/>
      <c r="E608" s="2"/>
      <c r="F608" s="2"/>
    </row>
    <row r="609" ht="15.75" customHeight="1">
      <c r="A609" s="2"/>
      <c r="B609" s="2"/>
      <c r="C609" s="2"/>
      <c r="D609" s="2"/>
      <c r="E609" s="2"/>
      <c r="F609" s="2"/>
    </row>
    <row r="610" ht="15.75" customHeight="1">
      <c r="A610" s="2"/>
      <c r="B610" s="2"/>
      <c r="C610" s="2"/>
      <c r="D610" s="2"/>
      <c r="E610" s="2"/>
      <c r="F610" s="2"/>
    </row>
    <row r="611" ht="15.75" customHeight="1">
      <c r="A611" s="2"/>
      <c r="B611" s="2"/>
      <c r="C611" s="2"/>
      <c r="D611" s="2"/>
      <c r="E611" s="2"/>
      <c r="F611" s="2"/>
    </row>
    <row r="612" ht="15.75" customHeight="1">
      <c r="A612" s="2"/>
      <c r="B612" s="2"/>
      <c r="C612" s="2"/>
      <c r="D612" s="2"/>
      <c r="E612" s="2"/>
      <c r="F612" s="2"/>
    </row>
    <row r="613" ht="15.75" customHeight="1">
      <c r="A613" s="2"/>
      <c r="B613" s="2"/>
      <c r="C613" s="2"/>
      <c r="D613" s="2"/>
      <c r="E613" s="2"/>
      <c r="F613" s="2"/>
    </row>
    <row r="614" ht="15.75" customHeight="1">
      <c r="A614" s="2"/>
      <c r="B614" s="2"/>
      <c r="C614" s="2"/>
      <c r="D614" s="2"/>
      <c r="E614" s="2"/>
      <c r="F614" s="2"/>
    </row>
    <row r="615" ht="15.75" customHeight="1">
      <c r="A615" s="2"/>
      <c r="B615" s="2"/>
      <c r="C615" s="2"/>
      <c r="D615" s="2"/>
      <c r="E615" s="2"/>
      <c r="F615" s="2"/>
    </row>
    <row r="616" ht="15.75" customHeight="1">
      <c r="A616" s="2"/>
      <c r="B616" s="2"/>
      <c r="C616" s="2"/>
      <c r="D616" s="2"/>
      <c r="E616" s="2"/>
      <c r="F616" s="2"/>
    </row>
    <row r="617" ht="15.75" customHeight="1">
      <c r="A617" s="2"/>
      <c r="B617" s="2"/>
      <c r="C617" s="2"/>
      <c r="D617" s="2"/>
      <c r="E617" s="2"/>
      <c r="F617" s="2"/>
    </row>
    <row r="618" ht="15.75" customHeight="1">
      <c r="A618" s="2"/>
      <c r="B618" s="2"/>
      <c r="C618" s="2"/>
      <c r="D618" s="2"/>
      <c r="E618" s="2"/>
      <c r="F618" s="2"/>
    </row>
    <row r="619" ht="15.75" customHeight="1">
      <c r="A619" s="2"/>
      <c r="B619" s="2"/>
      <c r="C619" s="2"/>
      <c r="D619" s="2"/>
      <c r="E619" s="2"/>
      <c r="F619" s="2"/>
    </row>
    <row r="620" ht="15.75" customHeight="1">
      <c r="A620" s="2"/>
      <c r="B620" s="2"/>
      <c r="C620" s="2"/>
      <c r="D620" s="2"/>
      <c r="E620" s="2"/>
      <c r="F620" s="2"/>
    </row>
    <row r="621" ht="15.75" customHeight="1">
      <c r="A621" s="2"/>
      <c r="B621" s="2"/>
      <c r="C621" s="2"/>
      <c r="D621" s="2"/>
      <c r="E621" s="2"/>
      <c r="F621" s="2"/>
    </row>
    <row r="622" ht="15.75" customHeight="1">
      <c r="A622" s="2"/>
      <c r="B622" s="2"/>
      <c r="C622" s="2"/>
      <c r="D622" s="2"/>
      <c r="E622" s="2"/>
      <c r="F622" s="2"/>
    </row>
    <row r="623" ht="15.75" customHeight="1">
      <c r="A623" s="2"/>
      <c r="B623" s="2"/>
      <c r="C623" s="2"/>
      <c r="D623" s="2"/>
      <c r="E623" s="2"/>
      <c r="F623" s="2"/>
    </row>
    <row r="624" ht="15.75" customHeight="1">
      <c r="A624" s="2"/>
      <c r="B624" s="2"/>
      <c r="C624" s="2"/>
      <c r="D624" s="2"/>
      <c r="E624" s="2"/>
      <c r="F624" s="2"/>
    </row>
    <row r="625" ht="15.75" customHeight="1">
      <c r="A625" s="2"/>
      <c r="B625" s="2"/>
      <c r="C625" s="2"/>
      <c r="D625" s="2"/>
      <c r="E625" s="2"/>
      <c r="F625" s="2"/>
    </row>
    <row r="626" ht="15.75" customHeight="1">
      <c r="A626" s="2"/>
      <c r="B626" s="2"/>
      <c r="C626" s="2"/>
      <c r="D626" s="2"/>
      <c r="E626" s="2"/>
      <c r="F626" s="2"/>
    </row>
    <row r="627" ht="15.75" customHeight="1">
      <c r="A627" s="2"/>
      <c r="B627" s="2"/>
      <c r="C627" s="2"/>
      <c r="D627" s="2"/>
      <c r="E627" s="2"/>
      <c r="F627" s="2"/>
    </row>
    <row r="628" ht="15.75" customHeight="1">
      <c r="A628" s="2"/>
      <c r="B628" s="2"/>
      <c r="C628" s="2"/>
      <c r="D628" s="2"/>
      <c r="E628" s="2"/>
      <c r="F628" s="2"/>
    </row>
    <row r="629" ht="15.75" customHeight="1">
      <c r="A629" s="2"/>
      <c r="B629" s="2"/>
      <c r="C629" s="2"/>
      <c r="D629" s="2"/>
      <c r="E629" s="2"/>
      <c r="F629" s="2"/>
    </row>
    <row r="630" ht="15.75" customHeight="1">
      <c r="A630" s="2"/>
      <c r="B630" s="2"/>
      <c r="C630" s="2"/>
      <c r="D630" s="2"/>
      <c r="E630" s="2"/>
      <c r="F630" s="2"/>
    </row>
    <row r="631" ht="15.75" customHeight="1">
      <c r="A631" s="2"/>
      <c r="B631" s="2"/>
      <c r="C631" s="2"/>
      <c r="D631" s="2"/>
      <c r="E631" s="2"/>
      <c r="F631" s="2"/>
    </row>
    <row r="632" ht="15.75" customHeight="1">
      <c r="A632" s="2"/>
      <c r="B632" s="2"/>
      <c r="C632" s="2"/>
      <c r="D632" s="2"/>
      <c r="E632" s="2"/>
      <c r="F632" s="2"/>
    </row>
    <row r="633" ht="15.75" customHeight="1">
      <c r="A633" s="2"/>
      <c r="B633" s="2"/>
      <c r="C633" s="2"/>
      <c r="D633" s="2"/>
      <c r="E633" s="2"/>
      <c r="F633" s="2"/>
    </row>
    <row r="634" ht="15.75" customHeight="1">
      <c r="A634" s="2"/>
      <c r="B634" s="2"/>
      <c r="C634" s="2"/>
      <c r="D634" s="2"/>
      <c r="E634" s="2"/>
      <c r="F634" s="2"/>
    </row>
    <row r="635" ht="15.75" customHeight="1">
      <c r="A635" s="2"/>
      <c r="B635" s="2"/>
      <c r="C635" s="2"/>
      <c r="D635" s="2"/>
      <c r="E635" s="2"/>
      <c r="F635" s="2"/>
    </row>
    <row r="636" ht="15.75" customHeight="1">
      <c r="A636" s="2"/>
      <c r="B636" s="2"/>
      <c r="C636" s="2"/>
      <c r="D636" s="2"/>
      <c r="E636" s="2"/>
      <c r="F636" s="2"/>
    </row>
    <row r="637" ht="15.75" customHeight="1">
      <c r="A637" s="2"/>
      <c r="B637" s="2"/>
      <c r="C637" s="2"/>
      <c r="D637" s="2"/>
      <c r="E637" s="2"/>
      <c r="F637" s="2"/>
    </row>
    <row r="638" ht="15.75" customHeight="1">
      <c r="A638" s="2"/>
      <c r="B638" s="2"/>
      <c r="C638" s="2"/>
      <c r="D638" s="2"/>
      <c r="E638" s="2"/>
      <c r="F638" s="2"/>
    </row>
    <row r="639" ht="15.75" customHeight="1">
      <c r="A639" s="2"/>
      <c r="B639" s="2"/>
      <c r="C639" s="2"/>
      <c r="D639" s="2"/>
      <c r="E639" s="2"/>
      <c r="F639" s="2"/>
    </row>
    <row r="640" ht="15.75" customHeight="1">
      <c r="A640" s="2"/>
      <c r="B640" s="2"/>
      <c r="C640" s="2"/>
      <c r="D640" s="2"/>
      <c r="E640" s="2"/>
      <c r="F640" s="2"/>
    </row>
    <row r="641" ht="15.75" customHeight="1">
      <c r="A641" s="2"/>
      <c r="B641" s="2"/>
      <c r="C641" s="2"/>
      <c r="D641" s="2"/>
      <c r="E641" s="2"/>
      <c r="F641" s="2"/>
    </row>
    <row r="642" ht="15.75" customHeight="1">
      <c r="A642" s="2"/>
      <c r="B642" s="2"/>
      <c r="C642" s="2"/>
      <c r="D642" s="2"/>
      <c r="E642" s="2"/>
      <c r="F642" s="2"/>
    </row>
    <row r="643" ht="15.75" customHeight="1">
      <c r="A643" s="2"/>
      <c r="B643" s="2"/>
      <c r="C643" s="2"/>
      <c r="D643" s="2"/>
      <c r="E643" s="2"/>
      <c r="F643" s="2"/>
    </row>
    <row r="644" ht="15.75" customHeight="1">
      <c r="A644" s="2"/>
      <c r="B644" s="2"/>
      <c r="C644" s="2"/>
      <c r="D644" s="2"/>
      <c r="E644" s="2"/>
      <c r="F644" s="2"/>
    </row>
    <row r="645" ht="15.75" customHeight="1">
      <c r="A645" s="2"/>
      <c r="B645" s="2"/>
      <c r="C645" s="2"/>
      <c r="D645" s="2"/>
      <c r="E645" s="2"/>
      <c r="F645" s="2"/>
    </row>
    <row r="646" ht="15.75" customHeight="1">
      <c r="A646" s="2"/>
      <c r="B646" s="2"/>
      <c r="C646" s="2"/>
      <c r="D646" s="2"/>
      <c r="E646" s="2"/>
      <c r="F646" s="2"/>
    </row>
    <row r="647" ht="15.75" customHeight="1">
      <c r="A647" s="2"/>
      <c r="B647" s="2"/>
      <c r="C647" s="2"/>
      <c r="D647" s="2"/>
      <c r="E647" s="2"/>
      <c r="F647" s="2"/>
    </row>
    <row r="648" ht="15.75" customHeight="1">
      <c r="A648" s="2"/>
      <c r="B648" s="2"/>
      <c r="C648" s="2"/>
      <c r="D648" s="2"/>
      <c r="E648" s="2"/>
      <c r="F648" s="2"/>
    </row>
    <row r="649" ht="15.75" customHeight="1">
      <c r="A649" s="2"/>
      <c r="B649" s="2"/>
      <c r="C649" s="2"/>
      <c r="D649" s="2"/>
      <c r="E649" s="2"/>
      <c r="F649" s="2"/>
    </row>
    <row r="650" ht="15.75" customHeight="1">
      <c r="A650" s="2"/>
      <c r="B650" s="2"/>
      <c r="C650" s="2"/>
      <c r="D650" s="2"/>
      <c r="E650" s="2"/>
      <c r="F650" s="2"/>
    </row>
    <row r="651" ht="15.75" customHeight="1">
      <c r="A651" s="2"/>
      <c r="B651" s="2"/>
      <c r="C651" s="2"/>
      <c r="D651" s="2"/>
      <c r="E651" s="2"/>
      <c r="F651" s="2"/>
    </row>
    <row r="652" ht="15.75" customHeight="1">
      <c r="A652" s="2"/>
      <c r="B652" s="2"/>
      <c r="C652" s="2"/>
      <c r="D652" s="2"/>
      <c r="E652" s="2"/>
      <c r="F652" s="2"/>
    </row>
    <row r="653" ht="15.75" customHeight="1">
      <c r="A653" s="2"/>
      <c r="B653" s="2"/>
      <c r="C653" s="2"/>
      <c r="D653" s="2"/>
      <c r="E653" s="2"/>
      <c r="F653" s="2"/>
    </row>
    <row r="654" ht="15.75" customHeight="1">
      <c r="A654" s="2"/>
      <c r="B654" s="2"/>
      <c r="C654" s="2"/>
      <c r="D654" s="2"/>
      <c r="E654" s="2"/>
      <c r="F654" s="2"/>
    </row>
    <row r="655" ht="15.75" customHeight="1">
      <c r="A655" s="2"/>
      <c r="B655" s="2"/>
      <c r="C655" s="2"/>
      <c r="D655" s="2"/>
      <c r="E655" s="2"/>
      <c r="F655" s="2"/>
    </row>
    <row r="656" ht="15.75" customHeight="1">
      <c r="A656" s="2"/>
      <c r="B656" s="2"/>
      <c r="C656" s="2"/>
      <c r="D656" s="2"/>
      <c r="E656" s="2"/>
      <c r="F656" s="2"/>
    </row>
    <row r="657" ht="15.75" customHeight="1">
      <c r="A657" s="2"/>
      <c r="B657" s="2"/>
      <c r="C657" s="2"/>
      <c r="D657" s="2"/>
      <c r="E657" s="2"/>
      <c r="F657" s="2"/>
    </row>
    <row r="658" ht="15.75" customHeight="1">
      <c r="A658" s="2"/>
      <c r="B658" s="2"/>
      <c r="C658" s="2"/>
      <c r="D658" s="2"/>
      <c r="E658" s="2"/>
      <c r="F658" s="2"/>
    </row>
    <row r="659" ht="15.75" customHeight="1">
      <c r="A659" s="2"/>
      <c r="B659" s="2"/>
      <c r="C659" s="2"/>
      <c r="D659" s="2"/>
      <c r="E659" s="2"/>
      <c r="F659" s="2"/>
    </row>
    <row r="660" ht="15.75" customHeight="1">
      <c r="A660" s="2"/>
      <c r="B660" s="2"/>
      <c r="C660" s="2"/>
      <c r="D660" s="2"/>
      <c r="E660" s="2"/>
      <c r="F660" s="2"/>
    </row>
    <row r="661" ht="15.75" customHeight="1">
      <c r="A661" s="2"/>
      <c r="B661" s="2"/>
      <c r="C661" s="2"/>
      <c r="D661" s="2"/>
      <c r="E661" s="2"/>
      <c r="F661" s="2"/>
    </row>
    <row r="662" ht="15.75" customHeight="1">
      <c r="A662" s="2"/>
      <c r="B662" s="2"/>
      <c r="C662" s="2"/>
      <c r="D662" s="2"/>
      <c r="E662" s="2"/>
      <c r="F662" s="2"/>
    </row>
    <row r="663" ht="15.75" customHeight="1">
      <c r="A663" s="2"/>
      <c r="B663" s="2"/>
      <c r="C663" s="2"/>
      <c r="D663" s="2"/>
      <c r="E663" s="2"/>
      <c r="F663" s="2"/>
    </row>
    <row r="664" ht="15.75" customHeight="1">
      <c r="A664" s="2"/>
      <c r="B664" s="2"/>
      <c r="C664" s="2"/>
      <c r="D664" s="2"/>
      <c r="E664" s="2"/>
      <c r="F664" s="2"/>
    </row>
    <row r="665" ht="15.75" customHeight="1">
      <c r="A665" s="2"/>
      <c r="B665" s="2"/>
      <c r="C665" s="2"/>
      <c r="D665" s="2"/>
      <c r="E665" s="2"/>
      <c r="F665" s="2"/>
    </row>
    <row r="666" ht="15.75" customHeight="1">
      <c r="A666" s="2"/>
      <c r="B666" s="2"/>
      <c r="C666" s="2"/>
      <c r="D666" s="2"/>
      <c r="E666" s="2"/>
      <c r="F666" s="2"/>
    </row>
    <row r="667" ht="15.75" customHeight="1">
      <c r="A667" s="2"/>
      <c r="B667" s="2"/>
      <c r="C667" s="2"/>
      <c r="D667" s="2"/>
      <c r="E667" s="2"/>
      <c r="F667" s="2"/>
    </row>
    <row r="668" ht="15.75" customHeight="1">
      <c r="A668" s="2"/>
      <c r="B668" s="2"/>
      <c r="C668" s="2"/>
      <c r="D668" s="2"/>
      <c r="E668" s="2"/>
      <c r="F668" s="2"/>
    </row>
    <row r="669" ht="15.75" customHeight="1">
      <c r="A669" s="2"/>
      <c r="B669" s="2"/>
      <c r="C669" s="2"/>
      <c r="D669" s="2"/>
      <c r="E669" s="2"/>
      <c r="F669" s="2"/>
    </row>
    <row r="670" ht="15.75" customHeight="1">
      <c r="A670" s="2"/>
      <c r="B670" s="2"/>
      <c r="C670" s="2"/>
      <c r="D670" s="2"/>
      <c r="E670" s="2"/>
      <c r="F670" s="2"/>
    </row>
    <row r="671" ht="15.75" customHeight="1">
      <c r="A671" s="2"/>
      <c r="B671" s="2"/>
      <c r="C671" s="2"/>
      <c r="D671" s="2"/>
      <c r="E671" s="2"/>
      <c r="F671" s="2"/>
    </row>
    <row r="672" ht="15.75" customHeight="1">
      <c r="A672" s="2"/>
      <c r="B672" s="2"/>
      <c r="C672" s="2"/>
      <c r="D672" s="2"/>
      <c r="E672" s="2"/>
      <c r="F672" s="2"/>
    </row>
    <row r="673" ht="15.75" customHeight="1">
      <c r="A673" s="2"/>
      <c r="B673" s="2"/>
      <c r="C673" s="2"/>
      <c r="D673" s="2"/>
      <c r="E673" s="2"/>
      <c r="F673" s="2"/>
    </row>
    <row r="674" ht="15.75" customHeight="1">
      <c r="A674" s="2"/>
      <c r="B674" s="2"/>
      <c r="C674" s="2"/>
      <c r="D674" s="2"/>
      <c r="E674" s="2"/>
      <c r="F674" s="2"/>
    </row>
    <row r="675" ht="15.75" customHeight="1">
      <c r="A675" s="2"/>
      <c r="B675" s="2"/>
      <c r="C675" s="2"/>
      <c r="D675" s="2"/>
      <c r="E675" s="2"/>
      <c r="F675" s="2"/>
    </row>
    <row r="676" ht="15.75" customHeight="1">
      <c r="A676" s="2"/>
      <c r="B676" s="2"/>
      <c r="C676" s="2"/>
      <c r="D676" s="2"/>
      <c r="E676" s="2"/>
      <c r="F676" s="2"/>
    </row>
    <row r="677" ht="15.75" customHeight="1">
      <c r="A677" s="2"/>
      <c r="B677" s="2"/>
      <c r="C677" s="2"/>
      <c r="D677" s="2"/>
      <c r="E677" s="2"/>
      <c r="F677" s="2"/>
    </row>
    <row r="678" ht="15.75" customHeight="1">
      <c r="A678" s="2"/>
      <c r="B678" s="2"/>
      <c r="C678" s="2"/>
      <c r="D678" s="2"/>
      <c r="E678" s="2"/>
      <c r="F678" s="2"/>
    </row>
    <row r="679" ht="15.75" customHeight="1">
      <c r="A679" s="2"/>
      <c r="B679" s="2"/>
      <c r="C679" s="2"/>
      <c r="D679" s="2"/>
      <c r="E679" s="2"/>
      <c r="F679" s="2"/>
    </row>
    <row r="680" ht="15.75" customHeight="1">
      <c r="A680" s="2"/>
      <c r="B680" s="2"/>
      <c r="C680" s="2"/>
      <c r="D680" s="2"/>
      <c r="E680" s="2"/>
      <c r="F680" s="2"/>
    </row>
    <row r="681" ht="15.75" customHeight="1">
      <c r="A681" s="2"/>
      <c r="B681" s="2"/>
      <c r="C681" s="2"/>
      <c r="D681" s="2"/>
      <c r="E681" s="2"/>
      <c r="F681" s="2"/>
    </row>
    <row r="682" ht="15.75" customHeight="1">
      <c r="A682" s="2"/>
      <c r="B682" s="2"/>
      <c r="C682" s="2"/>
      <c r="D682" s="2"/>
      <c r="E682" s="2"/>
      <c r="F682" s="2"/>
    </row>
    <row r="683" ht="15.75" customHeight="1">
      <c r="A683" s="2"/>
      <c r="B683" s="2"/>
      <c r="C683" s="2"/>
      <c r="D683" s="2"/>
      <c r="E683" s="2"/>
      <c r="F683" s="2"/>
    </row>
    <row r="684" ht="15.75" customHeight="1">
      <c r="A684" s="2"/>
      <c r="B684" s="2"/>
      <c r="C684" s="2"/>
      <c r="D684" s="2"/>
      <c r="E684" s="2"/>
      <c r="F684" s="2"/>
    </row>
    <row r="685" ht="15.75" customHeight="1">
      <c r="A685" s="2"/>
      <c r="B685" s="2"/>
      <c r="C685" s="2"/>
      <c r="D685" s="2"/>
      <c r="E685" s="2"/>
      <c r="F685" s="2"/>
    </row>
    <row r="686" ht="15.75" customHeight="1">
      <c r="A686" s="2"/>
      <c r="B686" s="2"/>
      <c r="C686" s="2"/>
      <c r="D686" s="2"/>
      <c r="E686" s="2"/>
      <c r="F686" s="2"/>
    </row>
    <row r="687" ht="15.75" customHeight="1">
      <c r="A687" s="2"/>
      <c r="B687" s="2"/>
      <c r="C687" s="2"/>
      <c r="D687" s="2"/>
      <c r="E687" s="2"/>
      <c r="F687" s="2"/>
    </row>
    <row r="688" ht="15.75" customHeight="1">
      <c r="A688" s="2"/>
      <c r="B688" s="2"/>
      <c r="C688" s="2"/>
      <c r="D688" s="2"/>
      <c r="E688" s="2"/>
      <c r="F688" s="2"/>
    </row>
    <row r="689" ht="15.75" customHeight="1">
      <c r="A689" s="2"/>
      <c r="B689" s="2"/>
      <c r="C689" s="2"/>
      <c r="D689" s="2"/>
      <c r="E689" s="2"/>
      <c r="F689" s="2"/>
    </row>
    <row r="690" ht="15.75" customHeight="1">
      <c r="A690" s="2"/>
      <c r="B690" s="2"/>
      <c r="C690" s="2"/>
      <c r="D690" s="2"/>
      <c r="E690" s="2"/>
      <c r="F690" s="2"/>
    </row>
    <row r="691" ht="15.75" customHeight="1">
      <c r="A691" s="2"/>
      <c r="B691" s="2"/>
      <c r="C691" s="2"/>
      <c r="D691" s="2"/>
      <c r="E691" s="2"/>
      <c r="F691" s="2"/>
    </row>
    <row r="692" ht="15.75" customHeight="1">
      <c r="A692" s="2"/>
      <c r="B692" s="2"/>
      <c r="C692" s="2"/>
      <c r="D692" s="2"/>
      <c r="E692" s="2"/>
      <c r="F692" s="2"/>
    </row>
    <row r="693" ht="15.75" customHeight="1">
      <c r="A693" s="2"/>
      <c r="B693" s="2"/>
      <c r="C693" s="2"/>
      <c r="D693" s="2"/>
      <c r="E693" s="2"/>
      <c r="F693" s="2"/>
    </row>
    <row r="694" ht="15.75" customHeight="1">
      <c r="A694" s="2"/>
      <c r="B694" s="2"/>
      <c r="C694" s="2"/>
      <c r="D694" s="2"/>
      <c r="E694" s="2"/>
      <c r="F694" s="2"/>
    </row>
    <row r="695" ht="15.75" customHeight="1">
      <c r="A695" s="2"/>
      <c r="B695" s="2"/>
      <c r="C695" s="2"/>
      <c r="D695" s="2"/>
      <c r="E695" s="2"/>
      <c r="F695" s="2"/>
    </row>
    <row r="696" ht="15.75" customHeight="1">
      <c r="A696" s="2"/>
      <c r="B696" s="2"/>
      <c r="C696" s="2"/>
      <c r="D696" s="2"/>
      <c r="E696" s="2"/>
      <c r="F696" s="2"/>
    </row>
    <row r="697" ht="15.75" customHeight="1">
      <c r="A697" s="2"/>
      <c r="B697" s="2"/>
      <c r="C697" s="2"/>
      <c r="D697" s="2"/>
      <c r="E697" s="2"/>
      <c r="F697" s="2"/>
    </row>
    <row r="698" ht="15.75" customHeight="1">
      <c r="A698" s="2"/>
      <c r="B698" s="2"/>
      <c r="C698" s="2"/>
      <c r="D698" s="2"/>
      <c r="E698" s="2"/>
      <c r="F698" s="2"/>
    </row>
    <row r="699" ht="15.75" customHeight="1">
      <c r="A699" s="2"/>
      <c r="B699" s="2"/>
      <c r="C699" s="2"/>
      <c r="D699" s="2"/>
      <c r="E699" s="2"/>
      <c r="F699" s="2"/>
    </row>
    <row r="700" ht="15.75" customHeight="1">
      <c r="A700" s="2"/>
      <c r="B700" s="2"/>
      <c r="C700" s="2"/>
      <c r="D700" s="2"/>
      <c r="E700" s="2"/>
      <c r="F700" s="2"/>
    </row>
    <row r="701" ht="15.75" customHeight="1">
      <c r="A701" s="2"/>
      <c r="B701" s="2"/>
      <c r="C701" s="2"/>
      <c r="D701" s="2"/>
      <c r="E701" s="2"/>
      <c r="F701" s="2"/>
    </row>
    <row r="702" ht="15.75" customHeight="1">
      <c r="A702" s="2"/>
      <c r="B702" s="2"/>
      <c r="C702" s="2"/>
      <c r="D702" s="2"/>
      <c r="E702" s="2"/>
      <c r="F702" s="2"/>
    </row>
    <row r="703" ht="15.75" customHeight="1">
      <c r="A703" s="2"/>
      <c r="B703" s="2"/>
      <c r="C703" s="2"/>
      <c r="D703" s="2"/>
      <c r="E703" s="2"/>
      <c r="F703" s="2"/>
    </row>
    <row r="704" ht="15.75" customHeight="1">
      <c r="A704" s="2"/>
      <c r="B704" s="2"/>
      <c r="C704" s="2"/>
      <c r="D704" s="2"/>
      <c r="E704" s="2"/>
      <c r="F704" s="2"/>
    </row>
    <row r="705" ht="15.75" customHeight="1">
      <c r="A705" s="2"/>
      <c r="B705" s="2"/>
      <c r="C705" s="2"/>
      <c r="D705" s="2"/>
      <c r="E705" s="2"/>
      <c r="F705" s="2"/>
    </row>
    <row r="706" ht="15.75" customHeight="1">
      <c r="A706" s="2"/>
      <c r="B706" s="2"/>
      <c r="C706" s="2"/>
      <c r="D706" s="2"/>
      <c r="E706" s="2"/>
      <c r="F706" s="2"/>
    </row>
    <row r="707" ht="15.75" customHeight="1">
      <c r="A707" s="2"/>
      <c r="B707" s="2"/>
      <c r="C707" s="2"/>
      <c r="D707" s="2"/>
      <c r="E707" s="2"/>
      <c r="F707" s="2"/>
    </row>
    <row r="708" ht="15.75" customHeight="1">
      <c r="A708" s="2"/>
      <c r="B708" s="2"/>
      <c r="C708" s="2"/>
      <c r="D708" s="2"/>
      <c r="E708" s="2"/>
      <c r="F708" s="2"/>
    </row>
    <row r="709" ht="15.75" customHeight="1">
      <c r="A709" s="2"/>
      <c r="B709" s="2"/>
      <c r="C709" s="2"/>
      <c r="D709" s="2"/>
      <c r="E709" s="2"/>
      <c r="F709" s="2"/>
    </row>
    <row r="710" ht="15.75" customHeight="1">
      <c r="A710" s="2"/>
      <c r="B710" s="2"/>
      <c r="C710" s="2"/>
      <c r="D710" s="2"/>
      <c r="E710" s="2"/>
      <c r="F710" s="2"/>
    </row>
    <row r="711" ht="15.75" customHeight="1">
      <c r="A711" s="2"/>
      <c r="B711" s="2"/>
      <c r="C711" s="2"/>
      <c r="D711" s="2"/>
      <c r="E711" s="2"/>
      <c r="F711" s="2"/>
    </row>
    <row r="712" ht="15.75" customHeight="1">
      <c r="A712" s="2"/>
      <c r="B712" s="2"/>
      <c r="C712" s="2"/>
      <c r="D712" s="2"/>
      <c r="E712" s="2"/>
      <c r="F712" s="2"/>
    </row>
    <row r="713" ht="15.75" customHeight="1">
      <c r="A713" s="2"/>
      <c r="B713" s="2"/>
      <c r="C713" s="2"/>
      <c r="D713" s="2"/>
      <c r="E713" s="2"/>
      <c r="F713" s="2"/>
    </row>
    <row r="714" ht="15.75" customHeight="1">
      <c r="A714" s="2"/>
      <c r="B714" s="2"/>
      <c r="C714" s="2"/>
      <c r="D714" s="2"/>
      <c r="E714" s="2"/>
      <c r="F714" s="2"/>
    </row>
    <row r="715" ht="15.75" customHeight="1">
      <c r="A715" s="2"/>
      <c r="B715" s="2"/>
      <c r="C715" s="2"/>
      <c r="D715" s="2"/>
      <c r="E715" s="2"/>
      <c r="F715" s="2"/>
    </row>
    <row r="716" ht="15.75" customHeight="1">
      <c r="A716" s="2"/>
      <c r="B716" s="2"/>
      <c r="C716" s="2"/>
      <c r="D716" s="2"/>
      <c r="E716" s="2"/>
      <c r="F716" s="2"/>
    </row>
    <row r="717" ht="15.75" customHeight="1">
      <c r="A717" s="2"/>
      <c r="B717" s="2"/>
      <c r="C717" s="2"/>
      <c r="D717" s="2"/>
      <c r="E717" s="2"/>
      <c r="F717" s="2"/>
    </row>
    <row r="718" ht="15.75" customHeight="1">
      <c r="A718" s="2"/>
      <c r="B718" s="2"/>
      <c r="C718" s="2"/>
      <c r="D718" s="2"/>
      <c r="E718" s="2"/>
      <c r="F718" s="2"/>
    </row>
    <row r="719" ht="15.75" customHeight="1">
      <c r="A719" s="2"/>
      <c r="B719" s="2"/>
      <c r="C719" s="2"/>
      <c r="D719" s="2"/>
      <c r="E719" s="2"/>
      <c r="F719" s="2"/>
    </row>
    <row r="720" ht="15.75" customHeight="1">
      <c r="A720" s="2"/>
      <c r="B720" s="2"/>
      <c r="C720" s="2"/>
      <c r="D720" s="2"/>
      <c r="E720" s="2"/>
      <c r="F720" s="2"/>
    </row>
    <row r="721" ht="15.75" customHeight="1">
      <c r="A721" s="2"/>
      <c r="B721" s="2"/>
      <c r="C721" s="2"/>
      <c r="D721" s="2"/>
      <c r="E721" s="2"/>
      <c r="F721" s="2"/>
    </row>
    <row r="722" ht="15.75" customHeight="1">
      <c r="A722" s="2"/>
      <c r="B722" s="2"/>
      <c r="C722" s="2"/>
      <c r="D722" s="2"/>
      <c r="E722" s="2"/>
      <c r="F722" s="2"/>
    </row>
    <row r="723" ht="15.75" customHeight="1">
      <c r="A723" s="2"/>
      <c r="B723" s="2"/>
      <c r="C723" s="2"/>
      <c r="D723" s="2"/>
      <c r="E723" s="2"/>
      <c r="F723" s="2"/>
    </row>
    <row r="724" ht="15.75" customHeight="1">
      <c r="A724" s="2"/>
      <c r="B724" s="2"/>
      <c r="C724" s="2"/>
      <c r="D724" s="2"/>
      <c r="E724" s="2"/>
      <c r="F724" s="2"/>
    </row>
    <row r="725" ht="15.75" customHeight="1">
      <c r="A725" s="2"/>
      <c r="B725" s="2"/>
      <c r="C725" s="2"/>
      <c r="D725" s="2"/>
      <c r="E725" s="2"/>
      <c r="F725" s="2"/>
    </row>
    <row r="726" ht="15.75" customHeight="1">
      <c r="A726" s="2"/>
      <c r="B726" s="2"/>
      <c r="C726" s="2"/>
      <c r="D726" s="2"/>
      <c r="E726" s="2"/>
      <c r="F726" s="2"/>
    </row>
    <row r="727" ht="15.75" customHeight="1">
      <c r="A727" s="2"/>
      <c r="B727" s="2"/>
      <c r="C727" s="2"/>
      <c r="D727" s="2"/>
      <c r="E727" s="2"/>
      <c r="F727" s="2"/>
    </row>
    <row r="728" ht="15.75" customHeight="1">
      <c r="A728" s="2"/>
      <c r="B728" s="2"/>
      <c r="C728" s="2"/>
      <c r="D728" s="2"/>
      <c r="E728" s="2"/>
      <c r="F728" s="2"/>
    </row>
    <row r="729" ht="15.75" customHeight="1">
      <c r="A729" s="2"/>
      <c r="B729" s="2"/>
      <c r="C729" s="2"/>
      <c r="D729" s="2"/>
      <c r="E729" s="2"/>
      <c r="F729" s="2"/>
    </row>
    <row r="730" ht="15.75" customHeight="1">
      <c r="A730" s="2"/>
      <c r="B730" s="2"/>
      <c r="C730" s="2"/>
      <c r="D730" s="2"/>
      <c r="E730" s="2"/>
      <c r="F730" s="2"/>
    </row>
    <row r="731" ht="15.75" customHeight="1">
      <c r="A731" s="2"/>
      <c r="B731" s="2"/>
      <c r="C731" s="2"/>
      <c r="D731" s="2"/>
      <c r="E731" s="2"/>
      <c r="F731" s="2"/>
    </row>
    <row r="732" ht="15.75" customHeight="1">
      <c r="A732" s="2"/>
      <c r="B732" s="2"/>
      <c r="C732" s="2"/>
      <c r="D732" s="2"/>
      <c r="E732" s="2"/>
      <c r="F732" s="2"/>
    </row>
    <row r="733" ht="15.75" customHeight="1">
      <c r="A733" s="2"/>
      <c r="B733" s="2"/>
      <c r="C733" s="2"/>
      <c r="D733" s="2"/>
      <c r="E733" s="2"/>
      <c r="F733" s="2"/>
    </row>
    <row r="734" ht="15.75" customHeight="1">
      <c r="A734" s="2"/>
      <c r="B734" s="2"/>
      <c r="C734" s="2"/>
      <c r="D734" s="2"/>
      <c r="E734" s="2"/>
      <c r="F734" s="2"/>
    </row>
    <row r="735" ht="15.75" customHeight="1">
      <c r="A735" s="2"/>
      <c r="B735" s="2"/>
      <c r="C735" s="2"/>
      <c r="D735" s="2"/>
      <c r="E735" s="2"/>
      <c r="F735" s="2"/>
    </row>
    <row r="736" ht="15.75" customHeight="1">
      <c r="A736" s="2"/>
      <c r="B736" s="2"/>
      <c r="C736" s="2"/>
      <c r="D736" s="2"/>
      <c r="E736" s="2"/>
      <c r="F736" s="2"/>
    </row>
    <row r="737" ht="15.75" customHeight="1">
      <c r="A737" s="2"/>
      <c r="B737" s="2"/>
      <c r="C737" s="2"/>
      <c r="D737" s="2"/>
      <c r="E737" s="2"/>
      <c r="F737" s="2"/>
    </row>
    <row r="738" ht="15.75" customHeight="1">
      <c r="A738" s="2"/>
      <c r="B738" s="2"/>
      <c r="C738" s="2"/>
      <c r="D738" s="2"/>
      <c r="E738" s="2"/>
      <c r="F738" s="2"/>
    </row>
    <row r="739" ht="15.75" customHeight="1">
      <c r="A739" s="2"/>
      <c r="B739" s="2"/>
      <c r="C739" s="2"/>
      <c r="D739" s="2"/>
      <c r="E739" s="2"/>
      <c r="F739" s="2"/>
    </row>
    <row r="740" ht="15.75" customHeight="1">
      <c r="A740" s="2"/>
      <c r="B740" s="2"/>
      <c r="C740" s="2"/>
      <c r="D740" s="2"/>
      <c r="E740" s="2"/>
      <c r="F740" s="2"/>
    </row>
    <row r="741" ht="15.75" customHeight="1">
      <c r="A741" s="2"/>
      <c r="B741" s="2"/>
      <c r="C741" s="2"/>
      <c r="D741" s="2"/>
      <c r="E741" s="2"/>
      <c r="F741" s="2"/>
    </row>
    <row r="742" ht="15.75" customHeight="1">
      <c r="A742" s="2"/>
      <c r="B742" s="2"/>
      <c r="C742" s="2"/>
      <c r="D742" s="2"/>
      <c r="E742" s="2"/>
      <c r="F742" s="2"/>
    </row>
    <row r="743" ht="15.75" customHeight="1">
      <c r="A743" s="2"/>
      <c r="B743" s="2"/>
      <c r="C743" s="2"/>
      <c r="D743" s="2"/>
      <c r="E743" s="2"/>
      <c r="F743" s="2"/>
    </row>
    <row r="744" ht="15.75" customHeight="1">
      <c r="A744" s="2"/>
      <c r="B744" s="2"/>
      <c r="C744" s="2"/>
      <c r="D744" s="2"/>
      <c r="E744" s="2"/>
      <c r="F744" s="2"/>
    </row>
    <row r="745" ht="15.75" customHeight="1">
      <c r="A745" s="2"/>
      <c r="B745" s="2"/>
      <c r="C745" s="2"/>
      <c r="D745" s="2"/>
      <c r="E745" s="2"/>
      <c r="F745" s="2"/>
    </row>
    <row r="746" ht="15.75" customHeight="1">
      <c r="A746" s="2"/>
      <c r="B746" s="2"/>
      <c r="C746" s="2"/>
      <c r="D746" s="2"/>
      <c r="E746" s="2"/>
      <c r="F746" s="2"/>
    </row>
    <row r="747" ht="15.75" customHeight="1">
      <c r="A747" s="2"/>
      <c r="B747" s="2"/>
      <c r="C747" s="2"/>
      <c r="D747" s="2"/>
      <c r="E747" s="2"/>
      <c r="F747" s="2"/>
    </row>
    <row r="748" ht="15.75" customHeight="1">
      <c r="A748" s="2"/>
      <c r="B748" s="2"/>
      <c r="C748" s="2"/>
      <c r="D748" s="2"/>
      <c r="E748" s="2"/>
      <c r="F748" s="2"/>
    </row>
    <row r="749" ht="15.75" customHeight="1">
      <c r="A749" s="2"/>
      <c r="B749" s="2"/>
      <c r="C749" s="2"/>
      <c r="D749" s="2"/>
      <c r="E749" s="2"/>
      <c r="F749" s="2"/>
    </row>
    <row r="750" ht="15.75" customHeight="1">
      <c r="A750" s="2"/>
      <c r="B750" s="2"/>
      <c r="C750" s="2"/>
      <c r="D750" s="2"/>
      <c r="E750" s="2"/>
      <c r="F750" s="2"/>
    </row>
    <row r="751" ht="15.75" customHeight="1">
      <c r="A751" s="2"/>
      <c r="B751" s="2"/>
      <c r="C751" s="2"/>
      <c r="D751" s="2"/>
      <c r="E751" s="2"/>
      <c r="F751" s="2"/>
    </row>
    <row r="752" ht="15.75" customHeight="1">
      <c r="A752" s="2"/>
      <c r="B752" s="2"/>
      <c r="C752" s="2"/>
      <c r="D752" s="2"/>
      <c r="E752" s="2"/>
      <c r="F752" s="2"/>
    </row>
    <row r="753" ht="15.75" customHeight="1">
      <c r="A753" s="2"/>
      <c r="B753" s="2"/>
      <c r="C753" s="2"/>
      <c r="D753" s="2"/>
      <c r="E753" s="2"/>
      <c r="F753" s="2"/>
    </row>
    <row r="754" ht="15.75" customHeight="1">
      <c r="A754" s="2"/>
      <c r="B754" s="2"/>
      <c r="C754" s="2"/>
      <c r="D754" s="2"/>
      <c r="E754" s="2"/>
      <c r="F754" s="2"/>
    </row>
    <row r="755" ht="15.75" customHeight="1">
      <c r="A755" s="2"/>
      <c r="B755" s="2"/>
      <c r="C755" s="2"/>
      <c r="D755" s="2"/>
      <c r="E755" s="2"/>
      <c r="F755" s="2"/>
    </row>
    <row r="756" ht="15.75" customHeight="1">
      <c r="A756" s="2"/>
      <c r="B756" s="2"/>
      <c r="C756" s="2"/>
      <c r="D756" s="2"/>
      <c r="E756" s="2"/>
      <c r="F756" s="2"/>
    </row>
    <row r="757" ht="15.75" customHeight="1">
      <c r="A757" s="2"/>
      <c r="B757" s="2"/>
      <c r="C757" s="2"/>
      <c r="D757" s="2"/>
      <c r="E757" s="2"/>
      <c r="F757" s="2"/>
    </row>
    <row r="758" ht="15.75" customHeight="1">
      <c r="A758" s="2"/>
      <c r="B758" s="2"/>
      <c r="C758" s="2"/>
      <c r="D758" s="2"/>
      <c r="E758" s="2"/>
      <c r="F758" s="2"/>
    </row>
    <row r="759" ht="15.75" customHeight="1">
      <c r="A759" s="2"/>
      <c r="B759" s="2"/>
      <c r="C759" s="2"/>
      <c r="D759" s="2"/>
      <c r="E759" s="2"/>
      <c r="F759" s="2"/>
    </row>
    <row r="760" ht="15.75" customHeight="1">
      <c r="A760" s="2"/>
      <c r="B760" s="2"/>
      <c r="C760" s="2"/>
      <c r="D760" s="2"/>
      <c r="E760" s="2"/>
      <c r="F760" s="2"/>
    </row>
    <row r="761" ht="15.75" customHeight="1">
      <c r="A761" s="2"/>
      <c r="B761" s="2"/>
      <c r="C761" s="2"/>
      <c r="D761" s="2"/>
      <c r="E761" s="2"/>
      <c r="F761" s="2"/>
    </row>
    <row r="762" ht="15.75" customHeight="1">
      <c r="A762" s="2"/>
      <c r="B762" s="2"/>
      <c r="C762" s="2"/>
      <c r="D762" s="2"/>
      <c r="E762" s="2"/>
      <c r="F762" s="2"/>
    </row>
    <row r="763" ht="15.75" customHeight="1">
      <c r="A763" s="2"/>
      <c r="B763" s="2"/>
      <c r="C763" s="2"/>
      <c r="D763" s="2"/>
      <c r="E763" s="2"/>
      <c r="F763" s="2"/>
    </row>
    <row r="764" ht="15.75" customHeight="1">
      <c r="A764" s="2"/>
      <c r="B764" s="2"/>
      <c r="C764" s="2"/>
      <c r="D764" s="2"/>
      <c r="E764" s="2"/>
      <c r="F764" s="2"/>
    </row>
    <row r="765" ht="15.75" customHeight="1">
      <c r="A765" s="2"/>
      <c r="B765" s="2"/>
      <c r="C765" s="2"/>
      <c r="D765" s="2"/>
      <c r="E765" s="2"/>
      <c r="F765" s="2"/>
    </row>
    <row r="766" ht="15.75" customHeight="1">
      <c r="A766" s="2"/>
      <c r="B766" s="2"/>
      <c r="C766" s="2"/>
      <c r="D766" s="2"/>
      <c r="E766" s="2"/>
      <c r="F766" s="2"/>
    </row>
    <row r="767" ht="15.75" customHeight="1">
      <c r="A767" s="2"/>
      <c r="B767" s="2"/>
      <c r="C767" s="2"/>
      <c r="D767" s="2"/>
      <c r="E767" s="2"/>
      <c r="F767" s="2"/>
    </row>
    <row r="768" ht="15.75" customHeight="1">
      <c r="A768" s="2"/>
      <c r="B768" s="2"/>
      <c r="C768" s="2"/>
      <c r="D768" s="2"/>
      <c r="E768" s="2"/>
      <c r="F768" s="2"/>
    </row>
    <row r="769" ht="15.75" customHeight="1">
      <c r="A769" s="2"/>
      <c r="B769" s="2"/>
      <c r="C769" s="2"/>
      <c r="D769" s="2"/>
      <c r="E769" s="2"/>
      <c r="F769" s="2"/>
    </row>
    <row r="770" ht="15.75" customHeight="1">
      <c r="A770" s="2"/>
      <c r="B770" s="2"/>
      <c r="C770" s="2"/>
      <c r="D770" s="2"/>
      <c r="E770" s="2"/>
      <c r="F770" s="2"/>
    </row>
    <row r="771" ht="15.75" customHeight="1">
      <c r="A771" s="2"/>
      <c r="B771" s="2"/>
      <c r="C771" s="2"/>
      <c r="D771" s="2"/>
      <c r="E771" s="2"/>
      <c r="F771" s="2"/>
    </row>
    <row r="772" ht="15.75" customHeight="1">
      <c r="A772" s="2"/>
      <c r="B772" s="2"/>
      <c r="C772" s="2"/>
      <c r="D772" s="2"/>
      <c r="E772" s="2"/>
      <c r="F772" s="2"/>
    </row>
    <row r="773" ht="15.75" customHeight="1">
      <c r="A773" s="2"/>
      <c r="B773" s="2"/>
      <c r="C773" s="2"/>
      <c r="D773" s="2"/>
      <c r="E773" s="2"/>
      <c r="F773" s="2"/>
    </row>
    <row r="774" ht="15.75" customHeight="1">
      <c r="A774" s="2"/>
      <c r="B774" s="2"/>
      <c r="C774" s="2"/>
      <c r="D774" s="2"/>
      <c r="E774" s="2"/>
      <c r="F774" s="2"/>
    </row>
    <row r="775" ht="15.75" customHeight="1">
      <c r="A775" s="2"/>
      <c r="B775" s="2"/>
      <c r="C775" s="2"/>
      <c r="D775" s="2"/>
      <c r="E775" s="2"/>
      <c r="F775" s="2"/>
    </row>
    <row r="776" ht="15.75" customHeight="1">
      <c r="A776" s="2"/>
      <c r="B776" s="2"/>
      <c r="C776" s="2"/>
      <c r="D776" s="2"/>
      <c r="E776" s="2"/>
      <c r="F776" s="2"/>
    </row>
    <row r="777" ht="15.75" customHeight="1">
      <c r="A777" s="2"/>
      <c r="B777" s="2"/>
      <c r="C777" s="2"/>
      <c r="D777" s="2"/>
      <c r="E777" s="2"/>
      <c r="F777" s="2"/>
    </row>
    <row r="778" ht="15.75" customHeight="1">
      <c r="A778" s="2"/>
      <c r="B778" s="2"/>
      <c r="C778" s="2"/>
      <c r="D778" s="2"/>
      <c r="E778" s="2"/>
      <c r="F778" s="2"/>
    </row>
    <row r="779" ht="15.75" customHeight="1">
      <c r="A779" s="2"/>
      <c r="B779" s="2"/>
      <c r="C779" s="2"/>
      <c r="D779" s="2"/>
      <c r="E779" s="2"/>
      <c r="F779" s="2"/>
    </row>
    <row r="780" ht="15.75" customHeight="1">
      <c r="A780" s="2"/>
      <c r="B780" s="2"/>
      <c r="C780" s="2"/>
      <c r="D780" s="2"/>
      <c r="E780" s="2"/>
      <c r="F780" s="2"/>
    </row>
    <row r="781" ht="15.75" customHeight="1">
      <c r="A781" s="2"/>
      <c r="B781" s="2"/>
      <c r="C781" s="2"/>
      <c r="D781" s="2"/>
      <c r="E781" s="2"/>
      <c r="F781" s="2"/>
    </row>
    <row r="782" ht="15.75" customHeight="1">
      <c r="A782" s="2"/>
      <c r="B782" s="2"/>
      <c r="C782" s="2"/>
      <c r="D782" s="2"/>
      <c r="E782" s="2"/>
      <c r="F782" s="2"/>
    </row>
    <row r="783" ht="15.75" customHeight="1">
      <c r="A783" s="2"/>
      <c r="B783" s="2"/>
      <c r="C783" s="2"/>
      <c r="D783" s="2"/>
      <c r="E783" s="2"/>
      <c r="F783" s="2"/>
    </row>
    <row r="784" ht="15.75" customHeight="1">
      <c r="A784" s="2"/>
      <c r="B784" s="2"/>
      <c r="C784" s="2"/>
      <c r="D784" s="2"/>
      <c r="E784" s="2"/>
      <c r="F784" s="2"/>
    </row>
    <row r="785" ht="15.75" customHeight="1">
      <c r="A785" s="2"/>
      <c r="B785" s="2"/>
      <c r="C785" s="2"/>
      <c r="D785" s="2"/>
      <c r="E785" s="2"/>
      <c r="F785" s="2"/>
    </row>
    <row r="786" ht="15.75" customHeight="1">
      <c r="A786" s="2"/>
      <c r="B786" s="2"/>
      <c r="C786" s="2"/>
      <c r="D786" s="2"/>
      <c r="E786" s="2"/>
      <c r="F786" s="2"/>
    </row>
    <row r="787" ht="15.75" customHeight="1">
      <c r="A787" s="2"/>
      <c r="B787" s="2"/>
      <c r="C787" s="2"/>
      <c r="D787" s="2"/>
      <c r="E787" s="2"/>
      <c r="F787" s="2"/>
    </row>
    <row r="788" ht="15.75" customHeight="1">
      <c r="A788" s="2"/>
      <c r="B788" s="2"/>
      <c r="C788" s="2"/>
      <c r="D788" s="2"/>
      <c r="E788" s="2"/>
      <c r="F788" s="2"/>
    </row>
    <row r="789" ht="15.75" customHeight="1">
      <c r="A789" s="2"/>
      <c r="B789" s="2"/>
      <c r="C789" s="2"/>
      <c r="D789" s="2"/>
      <c r="E789" s="2"/>
      <c r="F789" s="2"/>
    </row>
    <row r="790" ht="15.75" customHeight="1">
      <c r="A790" s="2"/>
      <c r="B790" s="2"/>
      <c r="C790" s="2"/>
      <c r="D790" s="2"/>
      <c r="E790" s="2"/>
      <c r="F790" s="2"/>
    </row>
    <row r="791" ht="15.75" customHeight="1">
      <c r="A791" s="2"/>
      <c r="B791" s="2"/>
      <c r="C791" s="2"/>
      <c r="D791" s="2"/>
      <c r="E791" s="2"/>
      <c r="F791" s="2"/>
    </row>
    <row r="792" ht="15.75" customHeight="1">
      <c r="A792" s="2"/>
      <c r="B792" s="2"/>
      <c r="C792" s="2"/>
      <c r="D792" s="2"/>
      <c r="E792" s="2"/>
      <c r="F792" s="2"/>
    </row>
    <row r="793" ht="15.75" customHeight="1">
      <c r="A793" s="2"/>
      <c r="B793" s="2"/>
      <c r="C793" s="2"/>
      <c r="D793" s="2"/>
      <c r="E793" s="2"/>
      <c r="F793" s="2"/>
    </row>
    <row r="794" ht="15.75" customHeight="1">
      <c r="A794" s="2"/>
      <c r="B794" s="2"/>
      <c r="C794" s="2"/>
      <c r="D794" s="2"/>
      <c r="E794" s="2"/>
      <c r="F794" s="2"/>
    </row>
    <row r="795" ht="15.75" customHeight="1">
      <c r="A795" s="2"/>
      <c r="B795" s="2"/>
      <c r="C795" s="2"/>
      <c r="D795" s="2"/>
      <c r="E795" s="2"/>
      <c r="F795" s="2"/>
    </row>
    <row r="796" ht="15.75" customHeight="1">
      <c r="A796" s="2"/>
      <c r="B796" s="2"/>
      <c r="C796" s="2"/>
      <c r="D796" s="2"/>
      <c r="E796" s="2"/>
      <c r="F796" s="2"/>
    </row>
    <row r="797" ht="15.75" customHeight="1">
      <c r="A797" s="2"/>
      <c r="B797" s="2"/>
      <c r="C797" s="2"/>
      <c r="D797" s="2"/>
      <c r="E797" s="2"/>
      <c r="F797" s="2"/>
    </row>
    <row r="798" ht="15.75" customHeight="1">
      <c r="A798" s="2"/>
      <c r="B798" s="2"/>
      <c r="C798" s="2"/>
      <c r="D798" s="2"/>
      <c r="E798" s="2"/>
      <c r="F798" s="2"/>
    </row>
    <row r="799" ht="15.75" customHeight="1">
      <c r="A799" s="2"/>
      <c r="B799" s="2"/>
      <c r="C799" s="2"/>
      <c r="D799" s="2"/>
      <c r="E799" s="2"/>
      <c r="F799" s="2"/>
    </row>
    <row r="800" ht="15.75" customHeight="1">
      <c r="A800" s="2"/>
      <c r="B800" s="2"/>
      <c r="C800" s="2"/>
      <c r="D800" s="2"/>
      <c r="E800" s="2"/>
      <c r="F800" s="2"/>
    </row>
    <row r="801" ht="15.75" customHeight="1">
      <c r="A801" s="2"/>
      <c r="B801" s="2"/>
      <c r="C801" s="2"/>
      <c r="D801" s="2"/>
      <c r="E801" s="2"/>
      <c r="F801" s="2"/>
    </row>
    <row r="802" ht="15.75" customHeight="1">
      <c r="A802" s="2"/>
      <c r="B802" s="2"/>
      <c r="C802" s="2"/>
      <c r="D802" s="2"/>
      <c r="E802" s="2"/>
      <c r="F802" s="2"/>
    </row>
    <row r="803" ht="15.75" customHeight="1">
      <c r="A803" s="2"/>
      <c r="B803" s="2"/>
      <c r="C803" s="2"/>
      <c r="D803" s="2"/>
      <c r="E803" s="2"/>
      <c r="F803" s="2"/>
    </row>
    <row r="804" ht="15.75" customHeight="1">
      <c r="A804" s="2"/>
      <c r="B804" s="2"/>
      <c r="C804" s="2"/>
      <c r="D804" s="2"/>
      <c r="E804" s="2"/>
      <c r="F804" s="2"/>
    </row>
    <row r="805" ht="15.75" customHeight="1">
      <c r="A805" s="2"/>
      <c r="B805" s="2"/>
      <c r="C805" s="2"/>
      <c r="D805" s="2"/>
      <c r="E805" s="2"/>
      <c r="F805" s="2"/>
    </row>
    <row r="806" ht="15.75" customHeight="1">
      <c r="A806" s="2"/>
      <c r="B806" s="2"/>
      <c r="C806" s="2"/>
      <c r="D806" s="2"/>
      <c r="E806" s="2"/>
      <c r="F806" s="2"/>
    </row>
    <row r="807" ht="15.75" customHeight="1">
      <c r="A807" s="2"/>
      <c r="B807" s="2"/>
      <c r="C807" s="2"/>
      <c r="D807" s="2"/>
      <c r="E807" s="2"/>
      <c r="F807" s="2"/>
    </row>
    <row r="808" ht="15.75" customHeight="1">
      <c r="A808" s="2"/>
      <c r="B808" s="2"/>
      <c r="C808" s="2"/>
      <c r="D808" s="2"/>
      <c r="E808" s="2"/>
      <c r="F808" s="2"/>
    </row>
    <row r="809" ht="15.75" customHeight="1">
      <c r="A809" s="2"/>
      <c r="B809" s="2"/>
      <c r="C809" s="2"/>
      <c r="D809" s="2"/>
      <c r="E809" s="2"/>
      <c r="F809" s="2"/>
    </row>
    <row r="810" ht="15.75" customHeight="1">
      <c r="A810" s="2"/>
      <c r="B810" s="2"/>
      <c r="C810" s="2"/>
      <c r="D810" s="2"/>
      <c r="E810" s="2"/>
      <c r="F810" s="2"/>
    </row>
    <row r="811" ht="15.75" customHeight="1">
      <c r="A811" s="2"/>
      <c r="B811" s="2"/>
      <c r="C811" s="2"/>
      <c r="D811" s="2"/>
      <c r="E811" s="2"/>
      <c r="F811" s="2"/>
    </row>
    <row r="812" ht="15.75" customHeight="1">
      <c r="A812" s="2"/>
      <c r="B812" s="2"/>
      <c r="C812" s="2"/>
      <c r="D812" s="2"/>
      <c r="E812" s="2"/>
      <c r="F812" s="2"/>
    </row>
    <row r="813" ht="15.75" customHeight="1">
      <c r="A813" s="2"/>
      <c r="B813" s="2"/>
      <c r="C813" s="2"/>
      <c r="D813" s="2"/>
      <c r="E813" s="2"/>
      <c r="F813" s="2"/>
    </row>
    <row r="814" ht="15.75" customHeight="1">
      <c r="A814" s="2"/>
      <c r="B814" s="2"/>
      <c r="C814" s="2"/>
      <c r="D814" s="2"/>
      <c r="E814" s="2"/>
      <c r="F814" s="2"/>
    </row>
    <row r="815" ht="15.75" customHeight="1">
      <c r="A815" s="2"/>
      <c r="B815" s="2"/>
      <c r="C815" s="2"/>
      <c r="D815" s="2"/>
      <c r="E815" s="2"/>
      <c r="F815" s="2"/>
    </row>
    <row r="816" ht="15.75" customHeight="1">
      <c r="A816" s="2"/>
      <c r="B816" s="2"/>
      <c r="C816" s="2"/>
      <c r="D816" s="2"/>
      <c r="E816" s="2"/>
      <c r="F816" s="2"/>
    </row>
    <row r="817" ht="15.75" customHeight="1">
      <c r="A817" s="2"/>
      <c r="B817" s="2"/>
      <c r="C817" s="2"/>
      <c r="D817" s="2"/>
      <c r="E817" s="2"/>
      <c r="F817" s="2"/>
    </row>
    <row r="818" ht="15.75" customHeight="1">
      <c r="A818" s="2"/>
      <c r="B818" s="2"/>
      <c r="C818" s="2"/>
      <c r="D818" s="2"/>
      <c r="E818" s="2"/>
      <c r="F818" s="2"/>
    </row>
    <row r="819" ht="15.75" customHeight="1">
      <c r="A819" s="2"/>
      <c r="B819" s="2"/>
      <c r="C819" s="2"/>
      <c r="D819" s="2"/>
      <c r="E819" s="2"/>
      <c r="F819" s="2"/>
    </row>
    <row r="820" ht="15.75" customHeight="1">
      <c r="A820" s="2"/>
      <c r="B820" s="2"/>
      <c r="C820" s="2"/>
      <c r="D820" s="2"/>
      <c r="E820" s="2"/>
      <c r="F820" s="2"/>
    </row>
    <row r="821" ht="15.75" customHeight="1">
      <c r="A821" s="2"/>
      <c r="B821" s="2"/>
      <c r="C821" s="2"/>
      <c r="D821" s="2"/>
      <c r="E821" s="2"/>
      <c r="F821" s="2"/>
    </row>
    <row r="822" ht="15.75" customHeight="1">
      <c r="A822" s="2"/>
      <c r="B822" s="2"/>
      <c r="C822" s="2"/>
      <c r="D822" s="2"/>
      <c r="E822" s="2"/>
      <c r="F822" s="2"/>
    </row>
    <row r="823" ht="15.75" customHeight="1">
      <c r="A823" s="2"/>
      <c r="B823" s="2"/>
      <c r="C823" s="2"/>
      <c r="D823" s="2"/>
      <c r="E823" s="2"/>
      <c r="F823" s="2"/>
    </row>
    <row r="824" ht="15.75" customHeight="1">
      <c r="A824" s="2"/>
      <c r="B824" s="2"/>
      <c r="C824" s="2"/>
      <c r="D824" s="2"/>
      <c r="E824" s="2"/>
      <c r="F824" s="2"/>
    </row>
    <row r="825" ht="15.75" customHeight="1">
      <c r="A825" s="2"/>
      <c r="B825" s="2"/>
      <c r="C825" s="2"/>
      <c r="D825" s="2"/>
      <c r="E825" s="2"/>
      <c r="F825" s="2"/>
    </row>
    <row r="826" ht="15.75" customHeight="1">
      <c r="A826" s="2"/>
      <c r="B826" s="2"/>
      <c r="C826" s="2"/>
      <c r="D826" s="2"/>
      <c r="E826" s="2"/>
      <c r="F826" s="2"/>
    </row>
    <row r="827" ht="15.75" customHeight="1">
      <c r="A827" s="2"/>
      <c r="B827" s="2"/>
      <c r="C827" s="2"/>
      <c r="D827" s="2"/>
      <c r="E827" s="2"/>
      <c r="F827" s="2"/>
    </row>
    <row r="828" ht="15.75" customHeight="1">
      <c r="A828" s="2"/>
      <c r="B828" s="2"/>
      <c r="C828" s="2"/>
      <c r="D828" s="2"/>
      <c r="E828" s="2"/>
      <c r="F828" s="2"/>
    </row>
    <row r="829" ht="15.75" customHeight="1">
      <c r="A829" s="2"/>
      <c r="B829" s="2"/>
      <c r="C829" s="2"/>
      <c r="D829" s="2"/>
      <c r="E829" s="2"/>
      <c r="F829" s="2"/>
    </row>
    <row r="830" ht="15.75" customHeight="1">
      <c r="A830" s="2"/>
      <c r="B830" s="2"/>
      <c r="C830" s="2"/>
      <c r="D830" s="2"/>
      <c r="E830" s="2"/>
      <c r="F830" s="2"/>
    </row>
    <row r="831" ht="15.75" customHeight="1">
      <c r="A831" s="2"/>
      <c r="B831" s="2"/>
      <c r="C831" s="2"/>
      <c r="D831" s="2"/>
      <c r="E831" s="2"/>
      <c r="F831" s="2"/>
    </row>
    <row r="832" ht="15.75" customHeight="1">
      <c r="A832" s="2"/>
      <c r="B832" s="2"/>
      <c r="C832" s="2"/>
      <c r="D832" s="2"/>
      <c r="E832" s="2"/>
      <c r="F832" s="2"/>
    </row>
    <row r="833" ht="15.75" customHeight="1">
      <c r="A833" s="2"/>
      <c r="B833" s="2"/>
      <c r="C833" s="2"/>
      <c r="D833" s="2"/>
      <c r="E833" s="2"/>
      <c r="F833" s="2"/>
    </row>
    <row r="834" ht="15.75" customHeight="1">
      <c r="A834" s="2"/>
      <c r="B834" s="2"/>
      <c r="C834" s="2"/>
      <c r="D834" s="2"/>
      <c r="E834" s="2"/>
      <c r="F834" s="2"/>
    </row>
    <row r="835" ht="15.75" customHeight="1">
      <c r="A835" s="2"/>
      <c r="B835" s="2"/>
      <c r="C835" s="2"/>
      <c r="D835" s="2"/>
      <c r="E835" s="2"/>
      <c r="F835" s="2"/>
    </row>
    <row r="836" ht="15.75" customHeight="1">
      <c r="A836" s="2"/>
      <c r="B836" s="2"/>
      <c r="C836" s="2"/>
      <c r="D836" s="2"/>
      <c r="E836" s="2"/>
      <c r="F836" s="2"/>
    </row>
    <row r="837" ht="15.75" customHeight="1">
      <c r="A837" s="2"/>
      <c r="B837" s="2"/>
      <c r="C837" s="2"/>
      <c r="D837" s="2"/>
      <c r="E837" s="2"/>
      <c r="F837" s="2"/>
    </row>
    <row r="838" ht="15.75" customHeight="1">
      <c r="A838" s="2"/>
      <c r="B838" s="2"/>
      <c r="C838" s="2"/>
      <c r="D838" s="2"/>
      <c r="E838" s="2"/>
      <c r="F838" s="2"/>
    </row>
    <row r="839" ht="15.75" customHeight="1">
      <c r="A839" s="2"/>
      <c r="B839" s="2"/>
      <c r="C839" s="2"/>
      <c r="D839" s="2"/>
      <c r="E839" s="2"/>
      <c r="F839" s="2"/>
    </row>
    <row r="840" ht="15.75" customHeight="1">
      <c r="A840" s="2"/>
      <c r="B840" s="2"/>
      <c r="C840" s="2"/>
      <c r="D840" s="2"/>
      <c r="E840" s="2"/>
      <c r="F840" s="2"/>
    </row>
    <row r="841" ht="15.75" customHeight="1">
      <c r="A841" s="2"/>
      <c r="B841" s="2"/>
      <c r="C841" s="2"/>
      <c r="D841" s="2"/>
      <c r="E841" s="2"/>
      <c r="F841" s="2"/>
    </row>
    <row r="842" ht="15.75" customHeight="1">
      <c r="A842" s="2"/>
      <c r="B842" s="2"/>
      <c r="C842" s="2"/>
      <c r="D842" s="2"/>
      <c r="E842" s="2"/>
      <c r="F842" s="2"/>
    </row>
    <row r="843" ht="15.75" customHeight="1">
      <c r="A843" s="2"/>
      <c r="B843" s="2"/>
      <c r="C843" s="2"/>
      <c r="D843" s="2"/>
      <c r="E843" s="2"/>
      <c r="F843" s="2"/>
    </row>
    <row r="844" ht="15.75" customHeight="1">
      <c r="A844" s="2"/>
      <c r="B844" s="2"/>
      <c r="C844" s="2"/>
      <c r="D844" s="2"/>
      <c r="E844" s="2"/>
      <c r="F844" s="2"/>
    </row>
    <row r="845" ht="15.75" customHeight="1">
      <c r="A845" s="2"/>
      <c r="B845" s="2"/>
      <c r="C845" s="2"/>
      <c r="D845" s="2"/>
      <c r="E845" s="2"/>
      <c r="F845" s="2"/>
    </row>
    <row r="846" ht="15.75" customHeight="1">
      <c r="A846" s="2"/>
      <c r="B846" s="2"/>
      <c r="C846" s="2"/>
      <c r="D846" s="2"/>
      <c r="E846" s="2"/>
      <c r="F846" s="2"/>
    </row>
    <row r="847" ht="15.75" customHeight="1">
      <c r="A847" s="2"/>
      <c r="B847" s="2"/>
      <c r="C847" s="2"/>
      <c r="D847" s="2"/>
      <c r="E847" s="2"/>
      <c r="F847" s="2"/>
    </row>
    <row r="848" ht="15.75" customHeight="1">
      <c r="A848" s="2"/>
      <c r="B848" s="2"/>
      <c r="C848" s="2"/>
      <c r="D848" s="2"/>
      <c r="E848" s="2"/>
      <c r="F848" s="2"/>
    </row>
    <row r="849" ht="15.75" customHeight="1">
      <c r="A849" s="2"/>
      <c r="B849" s="2"/>
      <c r="C849" s="2"/>
      <c r="D849" s="2"/>
      <c r="E849" s="2"/>
      <c r="F849" s="2"/>
    </row>
    <row r="850" ht="15.75" customHeight="1">
      <c r="A850" s="2"/>
      <c r="B850" s="2"/>
      <c r="C850" s="2"/>
      <c r="D850" s="2"/>
      <c r="E850" s="2"/>
      <c r="F850" s="2"/>
    </row>
    <row r="851" ht="15.75" customHeight="1">
      <c r="A851" s="2"/>
      <c r="B851" s="2"/>
      <c r="C851" s="2"/>
      <c r="D851" s="2"/>
      <c r="E851" s="2"/>
      <c r="F851" s="2"/>
    </row>
    <row r="852" ht="15.75" customHeight="1">
      <c r="A852" s="2"/>
      <c r="B852" s="2"/>
      <c r="C852" s="2"/>
      <c r="D852" s="2"/>
      <c r="E852" s="2"/>
      <c r="F852" s="2"/>
    </row>
    <row r="853" ht="15.75" customHeight="1">
      <c r="A853" s="2"/>
      <c r="B853" s="2"/>
      <c r="C853" s="2"/>
      <c r="D853" s="2"/>
      <c r="E853" s="2"/>
      <c r="F853" s="2"/>
    </row>
    <row r="854" ht="15.75" customHeight="1">
      <c r="A854" s="2"/>
      <c r="B854" s="2"/>
      <c r="C854" s="2"/>
      <c r="D854" s="2"/>
      <c r="E854" s="2"/>
      <c r="F854" s="2"/>
    </row>
    <row r="855" ht="15.75" customHeight="1">
      <c r="A855" s="2"/>
      <c r="B855" s="2"/>
      <c r="C855" s="2"/>
      <c r="D855" s="2"/>
      <c r="E855" s="2"/>
      <c r="F855" s="2"/>
    </row>
    <row r="856" ht="15.75" customHeight="1">
      <c r="A856" s="2"/>
      <c r="B856" s="2"/>
      <c r="C856" s="2"/>
      <c r="D856" s="2"/>
      <c r="E856" s="2"/>
      <c r="F856" s="2"/>
    </row>
    <row r="857" ht="15.75" customHeight="1">
      <c r="A857" s="2"/>
      <c r="B857" s="2"/>
      <c r="C857" s="2"/>
      <c r="D857" s="2"/>
      <c r="E857" s="2"/>
      <c r="F857" s="2"/>
    </row>
    <row r="858" ht="15.75" customHeight="1">
      <c r="A858" s="2"/>
      <c r="B858" s="2"/>
      <c r="C858" s="2"/>
      <c r="D858" s="2"/>
      <c r="E858" s="2"/>
      <c r="F858" s="2"/>
    </row>
    <row r="859" ht="15.75" customHeight="1">
      <c r="A859" s="2"/>
      <c r="B859" s="2"/>
      <c r="C859" s="2"/>
      <c r="D859" s="2"/>
      <c r="E859" s="2"/>
      <c r="F859" s="2"/>
    </row>
    <row r="860" ht="15.75" customHeight="1">
      <c r="A860" s="2"/>
      <c r="B860" s="2"/>
      <c r="C860" s="2"/>
      <c r="D860" s="2"/>
      <c r="E860" s="2"/>
      <c r="F860" s="2"/>
    </row>
    <row r="861" ht="15.75" customHeight="1">
      <c r="A861" s="2"/>
      <c r="B861" s="2"/>
      <c r="C861" s="2"/>
      <c r="D861" s="2"/>
      <c r="E861" s="2"/>
      <c r="F861" s="2"/>
    </row>
    <row r="862" ht="15.75" customHeight="1">
      <c r="A862" s="2"/>
      <c r="B862" s="2"/>
      <c r="C862" s="2"/>
      <c r="D862" s="2"/>
      <c r="E862" s="2"/>
      <c r="F862" s="2"/>
    </row>
    <row r="863" ht="15.75" customHeight="1">
      <c r="A863" s="2"/>
      <c r="B863" s="2"/>
      <c r="C863" s="2"/>
      <c r="D863" s="2"/>
      <c r="E863" s="2"/>
      <c r="F863" s="2"/>
    </row>
    <row r="864" ht="15.75" customHeight="1">
      <c r="A864" s="2"/>
      <c r="B864" s="2"/>
      <c r="C864" s="2"/>
      <c r="D864" s="2"/>
      <c r="E864" s="2"/>
      <c r="F864" s="2"/>
    </row>
    <row r="865" ht="15.75" customHeight="1">
      <c r="A865" s="2"/>
      <c r="B865" s="2"/>
      <c r="C865" s="2"/>
      <c r="D865" s="2"/>
      <c r="E865" s="2"/>
      <c r="F865" s="2"/>
    </row>
    <row r="866" ht="15.75" customHeight="1">
      <c r="A866" s="2"/>
      <c r="B866" s="2"/>
      <c r="C866" s="2"/>
      <c r="D866" s="2"/>
      <c r="E866" s="2"/>
      <c r="F866" s="2"/>
    </row>
    <row r="867" ht="15.75" customHeight="1">
      <c r="A867" s="2"/>
      <c r="B867" s="2"/>
      <c r="C867" s="2"/>
      <c r="D867" s="2"/>
      <c r="E867" s="2"/>
      <c r="F867" s="2"/>
    </row>
    <row r="868" ht="15.75" customHeight="1">
      <c r="A868" s="2"/>
      <c r="B868" s="2"/>
      <c r="C868" s="2"/>
      <c r="D868" s="2"/>
      <c r="E868" s="2"/>
      <c r="F868" s="2"/>
    </row>
    <row r="869" ht="15.75" customHeight="1">
      <c r="A869" s="2"/>
      <c r="B869" s="2"/>
      <c r="C869" s="2"/>
      <c r="D869" s="2"/>
      <c r="E869" s="2"/>
      <c r="F869" s="2"/>
    </row>
    <row r="870" ht="15.75" customHeight="1">
      <c r="A870" s="2"/>
      <c r="B870" s="2"/>
      <c r="C870" s="2"/>
      <c r="D870" s="2"/>
      <c r="E870" s="2"/>
      <c r="F870" s="2"/>
    </row>
    <row r="871" ht="15.75" customHeight="1">
      <c r="A871" s="2"/>
      <c r="B871" s="2"/>
      <c r="C871" s="2"/>
      <c r="D871" s="2"/>
      <c r="E871" s="2"/>
      <c r="F871" s="2"/>
    </row>
    <row r="872" ht="15.75" customHeight="1">
      <c r="A872" s="2"/>
      <c r="B872" s="2"/>
      <c r="C872" s="2"/>
      <c r="D872" s="2"/>
      <c r="E872" s="2"/>
      <c r="F872" s="2"/>
    </row>
    <row r="873" ht="15.75" customHeight="1">
      <c r="A873" s="2"/>
      <c r="B873" s="2"/>
      <c r="C873" s="2"/>
      <c r="D873" s="2"/>
      <c r="E873" s="2"/>
      <c r="F873" s="2"/>
    </row>
    <row r="874" ht="15.75" customHeight="1">
      <c r="A874" s="2"/>
      <c r="B874" s="2"/>
      <c r="C874" s="2"/>
      <c r="D874" s="2"/>
      <c r="E874" s="2"/>
      <c r="F874" s="2"/>
    </row>
    <row r="875" ht="15.75" customHeight="1">
      <c r="A875" s="2"/>
      <c r="B875" s="2"/>
      <c r="C875" s="2"/>
      <c r="D875" s="2"/>
      <c r="E875" s="2"/>
      <c r="F875" s="2"/>
    </row>
    <row r="876" ht="15.75" customHeight="1">
      <c r="A876" s="2"/>
      <c r="B876" s="2"/>
      <c r="C876" s="2"/>
      <c r="D876" s="2"/>
      <c r="E876" s="2"/>
      <c r="F876" s="2"/>
    </row>
    <row r="877" ht="15.75" customHeight="1">
      <c r="A877" s="2"/>
      <c r="B877" s="2"/>
      <c r="C877" s="2"/>
      <c r="D877" s="2"/>
      <c r="E877" s="2"/>
      <c r="F877" s="2"/>
    </row>
    <row r="878" ht="15.75" customHeight="1">
      <c r="A878" s="2"/>
      <c r="B878" s="2"/>
      <c r="C878" s="2"/>
      <c r="D878" s="2"/>
      <c r="E878" s="2"/>
      <c r="F878" s="2"/>
    </row>
    <row r="879" ht="15.75" customHeight="1">
      <c r="A879" s="2"/>
      <c r="B879" s="2"/>
      <c r="C879" s="2"/>
      <c r="D879" s="2"/>
      <c r="E879" s="2"/>
      <c r="F879" s="2"/>
    </row>
    <row r="880" ht="15.75" customHeight="1">
      <c r="A880" s="2"/>
      <c r="B880" s="2"/>
      <c r="C880" s="2"/>
      <c r="D880" s="2"/>
      <c r="E880" s="2"/>
      <c r="F880" s="2"/>
    </row>
    <row r="881" ht="15.75" customHeight="1">
      <c r="A881" s="2"/>
      <c r="B881" s="2"/>
      <c r="C881" s="2"/>
      <c r="D881" s="2"/>
      <c r="E881" s="2"/>
      <c r="F881" s="2"/>
    </row>
    <row r="882" ht="15.75" customHeight="1">
      <c r="A882" s="2"/>
      <c r="B882" s="2"/>
      <c r="C882" s="2"/>
      <c r="D882" s="2"/>
      <c r="E882" s="2"/>
      <c r="F882" s="2"/>
    </row>
    <row r="883" ht="15.75" customHeight="1">
      <c r="A883" s="2"/>
      <c r="B883" s="2"/>
      <c r="C883" s="2"/>
      <c r="D883" s="2"/>
      <c r="E883" s="2"/>
      <c r="F883" s="2"/>
    </row>
    <row r="884" ht="15.75" customHeight="1">
      <c r="A884" s="2"/>
      <c r="B884" s="2"/>
      <c r="C884" s="2"/>
      <c r="D884" s="2"/>
      <c r="E884" s="2"/>
      <c r="F884" s="2"/>
    </row>
    <row r="885" ht="15.75" customHeight="1">
      <c r="A885" s="2"/>
      <c r="B885" s="2"/>
      <c r="C885" s="2"/>
      <c r="D885" s="2"/>
      <c r="E885" s="2"/>
      <c r="F885" s="2"/>
    </row>
    <row r="886" ht="15.75" customHeight="1">
      <c r="A886" s="2"/>
      <c r="B886" s="2"/>
      <c r="C886" s="2"/>
      <c r="D886" s="2"/>
      <c r="E886" s="2"/>
      <c r="F886" s="2"/>
    </row>
    <row r="887" ht="15.75" customHeight="1">
      <c r="A887" s="2"/>
      <c r="B887" s="2"/>
      <c r="C887" s="2"/>
      <c r="D887" s="2"/>
      <c r="E887" s="2"/>
      <c r="F887" s="2"/>
    </row>
    <row r="888" ht="15.75" customHeight="1">
      <c r="A888" s="2"/>
      <c r="B888" s="2"/>
      <c r="C888" s="2"/>
      <c r="D888" s="2"/>
      <c r="E888" s="2"/>
      <c r="F888" s="2"/>
    </row>
    <row r="889" ht="15.75" customHeight="1">
      <c r="A889" s="2"/>
      <c r="B889" s="2"/>
      <c r="C889" s="2"/>
      <c r="D889" s="2"/>
      <c r="E889" s="2"/>
      <c r="F889" s="2"/>
    </row>
    <row r="890" ht="15.75" customHeight="1">
      <c r="A890" s="2"/>
      <c r="B890" s="2"/>
      <c r="C890" s="2"/>
      <c r="D890" s="2"/>
      <c r="E890" s="2"/>
      <c r="F890" s="2"/>
    </row>
    <row r="891" ht="15.75" customHeight="1">
      <c r="A891" s="2"/>
      <c r="B891" s="2"/>
      <c r="C891" s="2"/>
      <c r="D891" s="2"/>
      <c r="E891" s="2"/>
      <c r="F891" s="2"/>
    </row>
    <row r="892" ht="15.75" customHeight="1">
      <c r="A892" s="2"/>
      <c r="B892" s="2"/>
      <c r="C892" s="2"/>
      <c r="D892" s="2"/>
      <c r="E892" s="2"/>
      <c r="F892" s="2"/>
    </row>
    <row r="893" ht="15.75" customHeight="1">
      <c r="A893" s="2"/>
      <c r="B893" s="2"/>
      <c r="C893" s="2"/>
      <c r="D893" s="2"/>
      <c r="E893" s="2"/>
      <c r="F893" s="2"/>
    </row>
    <row r="894" ht="15.75" customHeight="1">
      <c r="A894" s="2"/>
      <c r="B894" s="2"/>
      <c r="C894" s="2"/>
      <c r="D894" s="2"/>
      <c r="E894" s="2"/>
      <c r="F894" s="2"/>
    </row>
    <row r="895" ht="15.75" customHeight="1">
      <c r="A895" s="2"/>
      <c r="B895" s="2"/>
      <c r="C895" s="2"/>
      <c r="D895" s="2"/>
      <c r="E895" s="2"/>
      <c r="F895" s="2"/>
    </row>
    <row r="896" ht="15.75" customHeight="1">
      <c r="A896" s="2"/>
      <c r="B896" s="2"/>
      <c r="C896" s="2"/>
      <c r="D896" s="2"/>
      <c r="E896" s="2"/>
      <c r="F896" s="2"/>
    </row>
    <row r="897" ht="15.75" customHeight="1">
      <c r="A897" s="2"/>
      <c r="B897" s="2"/>
      <c r="C897" s="2"/>
      <c r="D897" s="2"/>
      <c r="E897" s="2"/>
      <c r="F897" s="2"/>
    </row>
    <row r="898" ht="15.75" customHeight="1">
      <c r="A898" s="2"/>
      <c r="B898" s="2"/>
      <c r="C898" s="2"/>
      <c r="D898" s="2"/>
      <c r="E898" s="2"/>
      <c r="F898" s="2"/>
    </row>
    <row r="899" ht="15.75" customHeight="1">
      <c r="A899" s="2"/>
      <c r="B899" s="2"/>
      <c r="C899" s="2"/>
      <c r="D899" s="2"/>
      <c r="E899" s="2"/>
      <c r="F899" s="2"/>
    </row>
    <row r="900" ht="15.75" customHeight="1">
      <c r="A900" s="2"/>
      <c r="B900" s="2"/>
      <c r="C900" s="2"/>
      <c r="D900" s="2"/>
      <c r="E900" s="2"/>
      <c r="F900" s="2"/>
    </row>
    <row r="901" ht="15.75" customHeight="1">
      <c r="A901" s="2"/>
      <c r="B901" s="2"/>
      <c r="C901" s="2"/>
      <c r="D901" s="2"/>
      <c r="E901" s="2"/>
      <c r="F901" s="2"/>
    </row>
    <row r="902" ht="15.75" customHeight="1">
      <c r="A902" s="2"/>
      <c r="B902" s="2"/>
      <c r="C902" s="2"/>
      <c r="D902" s="2"/>
      <c r="E902" s="2"/>
      <c r="F902" s="2"/>
    </row>
    <row r="903" ht="15.75" customHeight="1">
      <c r="A903" s="2"/>
      <c r="B903" s="2"/>
      <c r="C903" s="2"/>
      <c r="D903" s="2"/>
      <c r="E903" s="2"/>
      <c r="F903" s="2"/>
    </row>
    <row r="904" ht="15.75" customHeight="1">
      <c r="A904" s="2"/>
      <c r="B904" s="2"/>
      <c r="C904" s="2"/>
      <c r="D904" s="2"/>
      <c r="E904" s="2"/>
      <c r="F904" s="2"/>
    </row>
    <row r="905" ht="15.75" customHeight="1">
      <c r="A905" s="2"/>
      <c r="B905" s="2"/>
      <c r="C905" s="2"/>
      <c r="D905" s="2"/>
      <c r="E905" s="2"/>
      <c r="F905" s="2"/>
    </row>
    <row r="906" ht="15.75" customHeight="1">
      <c r="A906" s="2"/>
      <c r="B906" s="2"/>
      <c r="C906" s="2"/>
      <c r="D906" s="2"/>
      <c r="E906" s="2"/>
      <c r="F906" s="2"/>
    </row>
    <row r="907" ht="15.75" customHeight="1">
      <c r="A907" s="2"/>
      <c r="B907" s="2"/>
      <c r="C907" s="2"/>
      <c r="D907" s="2"/>
      <c r="E907" s="2"/>
      <c r="F907" s="2"/>
    </row>
    <row r="908" ht="15.75" customHeight="1">
      <c r="A908" s="2"/>
      <c r="B908" s="2"/>
      <c r="C908" s="2"/>
      <c r="D908" s="2"/>
      <c r="E908" s="2"/>
      <c r="F908" s="2"/>
    </row>
    <row r="909" ht="15.75" customHeight="1">
      <c r="A909" s="2"/>
      <c r="B909" s="2"/>
      <c r="C909" s="2"/>
      <c r="D909" s="2"/>
      <c r="E909" s="2"/>
      <c r="F909" s="2"/>
    </row>
    <row r="910" ht="15.75" customHeight="1">
      <c r="A910" s="2"/>
      <c r="B910" s="2"/>
      <c r="C910" s="2"/>
      <c r="D910" s="2"/>
      <c r="E910" s="2"/>
      <c r="F910" s="2"/>
    </row>
    <row r="911" ht="15.75" customHeight="1">
      <c r="A911" s="2"/>
      <c r="B911" s="2"/>
      <c r="C911" s="2"/>
      <c r="D911" s="2"/>
      <c r="E911" s="2"/>
      <c r="F911" s="2"/>
    </row>
    <row r="912" ht="15.75" customHeight="1">
      <c r="A912" s="2"/>
      <c r="B912" s="2"/>
      <c r="C912" s="2"/>
      <c r="D912" s="2"/>
      <c r="E912" s="2"/>
      <c r="F912" s="2"/>
    </row>
    <row r="913" ht="15.75" customHeight="1">
      <c r="A913" s="2"/>
      <c r="B913" s="2"/>
      <c r="C913" s="2"/>
      <c r="D913" s="2"/>
      <c r="E913" s="2"/>
      <c r="F913" s="2"/>
    </row>
    <row r="914" ht="15.75" customHeight="1">
      <c r="A914" s="2"/>
      <c r="B914" s="2"/>
      <c r="C914" s="2"/>
      <c r="D914" s="2"/>
      <c r="E914" s="2"/>
      <c r="F914" s="2"/>
    </row>
    <row r="915" ht="15.75" customHeight="1">
      <c r="A915" s="2"/>
      <c r="B915" s="2"/>
      <c r="C915" s="2"/>
      <c r="D915" s="2"/>
      <c r="E915" s="2"/>
      <c r="F915" s="2"/>
    </row>
    <row r="916" ht="15.75" customHeight="1">
      <c r="A916" s="2"/>
      <c r="B916" s="2"/>
      <c r="C916" s="2"/>
      <c r="D916" s="2"/>
      <c r="E916" s="2"/>
      <c r="F916" s="2"/>
    </row>
    <row r="917" ht="15.75" customHeight="1">
      <c r="A917" s="2"/>
      <c r="B917" s="2"/>
      <c r="C917" s="2"/>
      <c r="D917" s="2"/>
      <c r="E917" s="2"/>
      <c r="F917" s="2"/>
    </row>
    <row r="918" ht="15.75" customHeight="1">
      <c r="A918" s="2"/>
      <c r="B918" s="2"/>
      <c r="C918" s="2"/>
      <c r="D918" s="2"/>
      <c r="E918" s="2"/>
      <c r="F918" s="2"/>
    </row>
    <row r="919" ht="15.75" customHeight="1">
      <c r="A919" s="2"/>
      <c r="B919" s="2"/>
      <c r="C919" s="2"/>
      <c r="D919" s="2"/>
      <c r="E919" s="2"/>
      <c r="F919" s="2"/>
    </row>
    <row r="920" ht="15.75" customHeight="1">
      <c r="A920" s="2"/>
      <c r="B920" s="2"/>
      <c r="C920" s="2"/>
      <c r="D920" s="2"/>
      <c r="E920" s="2"/>
      <c r="F920" s="2"/>
    </row>
    <row r="921" ht="15.75" customHeight="1">
      <c r="A921" s="2"/>
      <c r="B921" s="2"/>
      <c r="C921" s="2"/>
      <c r="D921" s="2"/>
      <c r="E921" s="2"/>
      <c r="F921" s="2"/>
    </row>
    <row r="922" ht="15.75" customHeight="1">
      <c r="A922" s="2"/>
      <c r="B922" s="2"/>
      <c r="C922" s="2"/>
      <c r="D922" s="2"/>
      <c r="E922" s="2"/>
      <c r="F922" s="2"/>
    </row>
    <row r="923" ht="15.75" customHeight="1">
      <c r="A923" s="2"/>
      <c r="B923" s="2"/>
      <c r="C923" s="2"/>
      <c r="D923" s="2"/>
      <c r="E923" s="2"/>
      <c r="F923" s="2"/>
    </row>
    <row r="924" ht="15.75" customHeight="1">
      <c r="A924" s="2"/>
      <c r="B924" s="2"/>
      <c r="C924" s="2"/>
      <c r="D924" s="2"/>
      <c r="E924" s="2"/>
      <c r="F924" s="2"/>
    </row>
    <row r="925" ht="15.75" customHeight="1">
      <c r="A925" s="2"/>
      <c r="B925" s="2"/>
      <c r="C925" s="2"/>
      <c r="D925" s="2"/>
      <c r="E925" s="2"/>
      <c r="F925" s="2"/>
    </row>
    <row r="926" ht="15.75" customHeight="1">
      <c r="A926" s="2"/>
      <c r="B926" s="2"/>
      <c r="C926" s="2"/>
      <c r="D926" s="2"/>
      <c r="E926" s="2"/>
      <c r="F926" s="2"/>
    </row>
    <row r="927" ht="15.75" customHeight="1">
      <c r="A927" s="2"/>
      <c r="B927" s="2"/>
      <c r="C927" s="2"/>
      <c r="D927" s="2"/>
      <c r="E927" s="2"/>
      <c r="F927" s="2"/>
    </row>
    <row r="928" ht="15.75" customHeight="1">
      <c r="A928" s="2"/>
      <c r="B928" s="2"/>
      <c r="C928" s="2"/>
      <c r="D928" s="2"/>
      <c r="E928" s="2"/>
      <c r="F928" s="2"/>
    </row>
    <row r="929" ht="15.75" customHeight="1">
      <c r="A929" s="2"/>
      <c r="B929" s="2"/>
      <c r="C929" s="2"/>
      <c r="D929" s="2"/>
      <c r="E929" s="2"/>
      <c r="F929" s="2"/>
    </row>
    <row r="930" ht="15.75" customHeight="1">
      <c r="A930" s="2"/>
      <c r="B930" s="2"/>
      <c r="C930" s="2"/>
      <c r="D930" s="2"/>
      <c r="E930" s="2"/>
      <c r="F930" s="2"/>
    </row>
    <row r="931" ht="15.75" customHeight="1">
      <c r="A931" s="2"/>
      <c r="B931" s="2"/>
      <c r="C931" s="2"/>
      <c r="D931" s="2"/>
      <c r="E931" s="2"/>
      <c r="F931" s="2"/>
    </row>
    <row r="932" ht="15.75" customHeight="1">
      <c r="A932" s="2"/>
      <c r="B932" s="2"/>
      <c r="C932" s="2"/>
      <c r="D932" s="2"/>
      <c r="E932" s="2"/>
      <c r="F932" s="2"/>
    </row>
    <row r="933" ht="15.75" customHeight="1">
      <c r="A933" s="2"/>
      <c r="B933" s="2"/>
      <c r="C933" s="2"/>
      <c r="D933" s="2"/>
      <c r="E933" s="2"/>
      <c r="F933" s="2"/>
    </row>
    <row r="934" ht="15.75" customHeight="1">
      <c r="A934" s="2"/>
      <c r="B934" s="2"/>
      <c r="C934" s="2"/>
      <c r="D934" s="2"/>
      <c r="E934" s="2"/>
      <c r="F934" s="2"/>
    </row>
    <row r="935" ht="15.75" customHeight="1">
      <c r="A935" s="2"/>
      <c r="B935" s="2"/>
      <c r="C935" s="2"/>
      <c r="D935" s="2"/>
      <c r="E935" s="2"/>
      <c r="F935" s="2"/>
    </row>
    <row r="936" ht="15.75" customHeight="1">
      <c r="A936" s="2"/>
      <c r="B936" s="2"/>
      <c r="C936" s="2"/>
      <c r="D936" s="2"/>
      <c r="E936" s="2"/>
      <c r="F936" s="2"/>
    </row>
    <row r="937" ht="15.75" customHeight="1">
      <c r="A937" s="2"/>
      <c r="B937" s="2"/>
      <c r="C937" s="2"/>
      <c r="D937" s="2"/>
      <c r="E937" s="2"/>
      <c r="F937" s="2"/>
    </row>
    <row r="938" ht="15.75" customHeight="1">
      <c r="A938" s="2"/>
      <c r="B938" s="2"/>
      <c r="C938" s="2"/>
      <c r="D938" s="2"/>
      <c r="E938" s="2"/>
      <c r="F938" s="2"/>
    </row>
    <row r="939" ht="15.75" customHeight="1">
      <c r="A939" s="2"/>
      <c r="B939" s="2"/>
      <c r="C939" s="2"/>
      <c r="D939" s="2"/>
      <c r="E939" s="2"/>
      <c r="F939" s="2"/>
    </row>
    <row r="940" ht="15.75" customHeight="1">
      <c r="A940" s="2"/>
      <c r="B940" s="2"/>
      <c r="C940" s="2"/>
      <c r="D940" s="2"/>
      <c r="E940" s="2"/>
      <c r="F940" s="2"/>
    </row>
    <row r="941" ht="15.75" customHeight="1">
      <c r="A941" s="2"/>
      <c r="B941" s="2"/>
      <c r="C941" s="2"/>
      <c r="D941" s="2"/>
      <c r="E941" s="2"/>
      <c r="F941" s="2"/>
    </row>
    <row r="942" ht="15.75" customHeight="1">
      <c r="A942" s="2"/>
      <c r="B942" s="2"/>
      <c r="C942" s="2"/>
      <c r="D942" s="2"/>
      <c r="E942" s="2"/>
      <c r="F942" s="2"/>
    </row>
    <row r="943" ht="15.75" customHeight="1">
      <c r="A943" s="2"/>
      <c r="B943" s="2"/>
      <c r="C943" s="2"/>
      <c r="D943" s="2"/>
      <c r="E943" s="2"/>
      <c r="F943" s="2"/>
    </row>
    <row r="944" ht="15.75" customHeight="1">
      <c r="A944" s="2"/>
      <c r="B944" s="2"/>
      <c r="C944" s="2"/>
      <c r="D944" s="2"/>
      <c r="E944" s="2"/>
      <c r="F944" s="2"/>
    </row>
    <row r="945" ht="15.75" customHeight="1">
      <c r="A945" s="2"/>
      <c r="B945" s="2"/>
      <c r="C945" s="2"/>
      <c r="D945" s="2"/>
      <c r="E945" s="2"/>
      <c r="F945" s="2"/>
    </row>
    <row r="946" ht="15.75" customHeight="1">
      <c r="A946" s="2"/>
      <c r="B946" s="2"/>
      <c r="C946" s="2"/>
      <c r="D946" s="2"/>
      <c r="E946" s="2"/>
      <c r="F946" s="2"/>
    </row>
    <row r="947" ht="15.75" customHeight="1">
      <c r="A947" s="2"/>
      <c r="B947" s="2"/>
      <c r="C947" s="2"/>
      <c r="D947" s="2"/>
      <c r="E947" s="2"/>
      <c r="F947" s="2"/>
    </row>
    <row r="948" ht="15.75" customHeight="1">
      <c r="A948" s="2"/>
      <c r="B948" s="2"/>
      <c r="C948" s="2"/>
      <c r="D948" s="2"/>
      <c r="E948" s="2"/>
      <c r="F948" s="2"/>
    </row>
    <row r="949" ht="15.75" customHeight="1">
      <c r="A949" s="2"/>
      <c r="B949" s="2"/>
      <c r="C949" s="2"/>
      <c r="D949" s="2"/>
      <c r="E949" s="2"/>
      <c r="F949" s="2"/>
    </row>
    <row r="950" ht="15.75" customHeight="1">
      <c r="A950" s="2"/>
      <c r="B950" s="2"/>
      <c r="C950" s="2"/>
      <c r="D950" s="2"/>
      <c r="E950" s="2"/>
      <c r="F950" s="2"/>
    </row>
    <row r="951" ht="15.75" customHeight="1">
      <c r="A951" s="2"/>
      <c r="B951" s="2"/>
      <c r="C951" s="2"/>
      <c r="D951" s="2"/>
      <c r="E951" s="2"/>
      <c r="F951" s="2"/>
    </row>
    <row r="952" ht="15.75" customHeight="1">
      <c r="A952" s="2"/>
      <c r="B952" s="2"/>
      <c r="C952" s="2"/>
      <c r="D952" s="2"/>
      <c r="E952" s="2"/>
      <c r="F952" s="2"/>
    </row>
    <row r="953" ht="15.75" customHeight="1">
      <c r="A953" s="2"/>
      <c r="B953" s="2"/>
      <c r="C953" s="2"/>
      <c r="D953" s="2"/>
      <c r="E953" s="2"/>
      <c r="F953" s="2"/>
    </row>
    <row r="954" ht="15.75" customHeight="1">
      <c r="A954" s="2"/>
      <c r="B954" s="2"/>
      <c r="C954" s="2"/>
      <c r="D954" s="2"/>
      <c r="E954" s="2"/>
      <c r="F954" s="2"/>
    </row>
    <row r="955" ht="15.75" customHeight="1">
      <c r="A955" s="2"/>
      <c r="B955" s="2"/>
      <c r="C955" s="2"/>
      <c r="D955" s="2"/>
      <c r="E955" s="2"/>
      <c r="F955" s="2"/>
    </row>
    <row r="956" ht="15.75" customHeight="1">
      <c r="A956" s="2"/>
      <c r="B956" s="2"/>
      <c r="C956" s="2"/>
      <c r="D956" s="2"/>
      <c r="E956" s="2"/>
      <c r="F956" s="2"/>
    </row>
    <row r="957" ht="15.75" customHeight="1">
      <c r="A957" s="2"/>
      <c r="B957" s="2"/>
      <c r="C957" s="2"/>
      <c r="D957" s="2"/>
      <c r="E957" s="2"/>
      <c r="F957" s="2"/>
    </row>
    <row r="958" ht="15.75" customHeight="1">
      <c r="A958" s="2"/>
      <c r="B958" s="2"/>
      <c r="C958" s="2"/>
      <c r="D958" s="2"/>
      <c r="E958" s="2"/>
      <c r="F958" s="2"/>
    </row>
    <row r="959" ht="15.75" customHeight="1">
      <c r="A959" s="2"/>
      <c r="B959" s="2"/>
      <c r="C959" s="2"/>
      <c r="D959" s="2"/>
      <c r="E959" s="2"/>
      <c r="F959" s="2"/>
    </row>
    <row r="960" ht="15.75" customHeight="1">
      <c r="A960" s="2"/>
      <c r="B960" s="2"/>
      <c r="C960" s="2"/>
      <c r="D960" s="2"/>
      <c r="E960" s="2"/>
      <c r="F960" s="2"/>
    </row>
    <row r="961" ht="15.75" customHeight="1">
      <c r="A961" s="2"/>
      <c r="B961" s="2"/>
      <c r="C961" s="2"/>
      <c r="D961" s="2"/>
      <c r="E961" s="2"/>
      <c r="F961" s="2"/>
    </row>
    <row r="962" ht="15.75" customHeight="1">
      <c r="A962" s="2"/>
      <c r="B962" s="2"/>
      <c r="C962" s="2"/>
      <c r="D962" s="2"/>
      <c r="E962" s="2"/>
      <c r="F962" s="2"/>
    </row>
    <row r="963" ht="15.75" customHeight="1">
      <c r="A963" s="2"/>
      <c r="B963" s="2"/>
      <c r="C963" s="2"/>
      <c r="D963" s="2"/>
      <c r="E963" s="2"/>
      <c r="F963" s="2"/>
    </row>
    <row r="964" ht="15.75" customHeight="1">
      <c r="A964" s="2"/>
      <c r="B964" s="2"/>
      <c r="C964" s="2"/>
      <c r="D964" s="2"/>
      <c r="E964" s="2"/>
      <c r="F964" s="2"/>
    </row>
    <row r="965" ht="15.75" customHeight="1">
      <c r="A965" s="2"/>
      <c r="B965" s="2"/>
      <c r="C965" s="2"/>
      <c r="D965" s="2"/>
      <c r="E965" s="2"/>
      <c r="F965" s="2"/>
    </row>
    <row r="966" ht="15.75" customHeight="1">
      <c r="A966" s="2"/>
      <c r="B966" s="2"/>
      <c r="C966" s="2"/>
      <c r="D966" s="2"/>
      <c r="E966" s="2"/>
      <c r="F966" s="2"/>
    </row>
    <row r="967" ht="15.75" customHeight="1">
      <c r="A967" s="2"/>
      <c r="B967" s="2"/>
      <c r="C967" s="2"/>
      <c r="D967" s="2"/>
      <c r="E967" s="2"/>
      <c r="F967" s="2"/>
    </row>
    <row r="968" ht="15.75" customHeight="1">
      <c r="A968" s="2"/>
      <c r="B968" s="2"/>
      <c r="C968" s="2"/>
      <c r="D968" s="2"/>
      <c r="E968" s="2"/>
      <c r="F968" s="2"/>
    </row>
    <row r="969" ht="15.75" customHeight="1">
      <c r="A969" s="2"/>
      <c r="B969" s="2"/>
      <c r="C969" s="2"/>
      <c r="D969" s="2"/>
      <c r="E969" s="2"/>
      <c r="F969" s="2"/>
    </row>
    <row r="970" ht="15.75" customHeight="1">
      <c r="A970" s="2"/>
      <c r="B970" s="2"/>
      <c r="C970" s="2"/>
      <c r="D970" s="2"/>
      <c r="E970" s="2"/>
      <c r="F970" s="2"/>
    </row>
    <row r="971" ht="15.75" customHeight="1">
      <c r="A971" s="2"/>
      <c r="B971" s="2"/>
      <c r="C971" s="2"/>
      <c r="D971" s="2"/>
      <c r="E971" s="2"/>
      <c r="F971" s="2"/>
    </row>
    <row r="972" ht="15.75" customHeight="1">
      <c r="A972" s="2"/>
      <c r="B972" s="2"/>
      <c r="C972" s="2"/>
      <c r="D972" s="2"/>
      <c r="E972" s="2"/>
      <c r="F972" s="2"/>
    </row>
    <row r="973" ht="15.75" customHeight="1">
      <c r="A973" s="2"/>
      <c r="B973" s="2"/>
      <c r="C973" s="2"/>
      <c r="D973" s="2"/>
      <c r="E973" s="2"/>
      <c r="F973" s="2"/>
    </row>
    <row r="974" ht="15.75" customHeight="1">
      <c r="A974" s="2"/>
      <c r="B974" s="2"/>
      <c r="C974" s="2"/>
      <c r="D974" s="2"/>
      <c r="E974" s="2"/>
      <c r="F974" s="2"/>
    </row>
    <row r="975" ht="15.75" customHeight="1">
      <c r="A975" s="2"/>
      <c r="B975" s="2"/>
      <c r="C975" s="2"/>
      <c r="D975" s="2"/>
      <c r="E975" s="2"/>
      <c r="F975" s="2"/>
    </row>
    <row r="976" ht="15.75" customHeight="1">
      <c r="A976" s="2"/>
      <c r="B976" s="2"/>
      <c r="C976" s="2"/>
      <c r="D976" s="2"/>
      <c r="E976" s="2"/>
      <c r="F976" s="2"/>
    </row>
    <row r="977" ht="15.75" customHeight="1">
      <c r="A977" s="2"/>
      <c r="B977" s="2"/>
      <c r="C977" s="2"/>
      <c r="D977" s="2"/>
      <c r="E977" s="2"/>
      <c r="F977" s="2"/>
    </row>
    <row r="978" ht="15.75" customHeight="1">
      <c r="A978" s="2"/>
      <c r="B978" s="2"/>
      <c r="C978" s="2"/>
      <c r="D978" s="2"/>
      <c r="E978" s="2"/>
      <c r="F978" s="2"/>
    </row>
    <row r="979" ht="15.75" customHeight="1">
      <c r="A979" s="2"/>
      <c r="B979" s="2"/>
      <c r="C979" s="2"/>
      <c r="D979" s="2"/>
      <c r="E979" s="2"/>
      <c r="F979" s="2"/>
    </row>
    <row r="980" ht="15.75" customHeight="1">
      <c r="A980" s="2"/>
      <c r="B980" s="2"/>
      <c r="C980" s="2"/>
      <c r="D980" s="2"/>
      <c r="E980" s="2"/>
      <c r="F980" s="2"/>
    </row>
    <row r="981" ht="15.75" customHeight="1">
      <c r="A981" s="2"/>
      <c r="B981" s="2"/>
      <c r="C981" s="2"/>
      <c r="D981" s="2"/>
      <c r="E981" s="2"/>
      <c r="F981" s="2"/>
    </row>
    <row r="982" ht="15.75" customHeight="1">
      <c r="A982" s="2"/>
      <c r="B982" s="2"/>
      <c r="C982" s="2"/>
      <c r="D982" s="2"/>
      <c r="E982" s="2"/>
      <c r="F982" s="2"/>
    </row>
    <row r="983" ht="15.75" customHeight="1">
      <c r="A983" s="2"/>
      <c r="B983" s="2"/>
      <c r="C983" s="2"/>
      <c r="D983" s="2"/>
      <c r="E983" s="2"/>
      <c r="F983" s="2"/>
    </row>
    <row r="984" ht="15.75" customHeight="1">
      <c r="A984" s="2"/>
      <c r="B984" s="2"/>
      <c r="C984" s="2"/>
      <c r="D984" s="2"/>
      <c r="E984" s="2"/>
      <c r="F984" s="2"/>
    </row>
    <row r="985" ht="15.75" customHeight="1">
      <c r="A985" s="2"/>
      <c r="B985" s="2"/>
      <c r="C985" s="2"/>
      <c r="D985" s="2"/>
      <c r="E985" s="2"/>
      <c r="F985" s="2"/>
    </row>
    <row r="986" ht="15.75" customHeight="1">
      <c r="A986" s="2"/>
      <c r="B986" s="2"/>
      <c r="C986" s="2"/>
      <c r="D986" s="2"/>
      <c r="E986" s="2"/>
      <c r="F986" s="2"/>
    </row>
    <row r="987" ht="15.75" customHeight="1">
      <c r="A987" s="2"/>
      <c r="B987" s="2"/>
      <c r="C987" s="2"/>
      <c r="D987" s="2"/>
      <c r="E987" s="2"/>
      <c r="F987" s="2"/>
    </row>
    <row r="988" ht="15.75" customHeight="1">
      <c r="A988" s="2"/>
      <c r="B988" s="2"/>
      <c r="C988" s="2"/>
      <c r="D988" s="2"/>
      <c r="E988" s="2"/>
      <c r="F988" s="2"/>
    </row>
    <row r="989" ht="15.75" customHeight="1">
      <c r="A989" s="2"/>
      <c r="B989" s="2"/>
      <c r="C989" s="2"/>
      <c r="D989" s="2"/>
      <c r="E989" s="2"/>
      <c r="F989" s="2"/>
    </row>
    <row r="990" ht="15.75" customHeight="1">
      <c r="A990" s="2"/>
      <c r="B990" s="2"/>
      <c r="C990" s="2"/>
      <c r="D990" s="2"/>
      <c r="E990" s="2"/>
      <c r="F990" s="2"/>
    </row>
    <row r="991" ht="15.75" customHeight="1">
      <c r="A991" s="2"/>
      <c r="B991" s="2"/>
      <c r="C991" s="2"/>
      <c r="D991" s="2"/>
      <c r="E991" s="2"/>
      <c r="F991" s="2"/>
    </row>
    <row r="992" ht="15.75" customHeight="1">
      <c r="A992" s="2"/>
      <c r="B992" s="2"/>
      <c r="C992" s="2"/>
      <c r="D992" s="2"/>
      <c r="E992" s="2"/>
      <c r="F992" s="2"/>
    </row>
    <row r="993" ht="15.75" customHeight="1">
      <c r="A993" s="2"/>
      <c r="B993" s="2"/>
      <c r="C993" s="2"/>
      <c r="D993" s="2"/>
      <c r="E993" s="2"/>
      <c r="F993" s="2"/>
    </row>
    <row r="994" ht="15.75" customHeight="1">
      <c r="A994" s="2"/>
      <c r="B994" s="2"/>
      <c r="C994" s="2"/>
      <c r="D994" s="2"/>
      <c r="E994" s="2"/>
      <c r="F994" s="2"/>
    </row>
    <row r="995" ht="15.75" customHeight="1">
      <c r="A995" s="2"/>
      <c r="B995" s="2"/>
      <c r="C995" s="2"/>
      <c r="D995" s="2"/>
      <c r="E995" s="2"/>
      <c r="F995" s="2"/>
    </row>
    <row r="996" ht="15.75" customHeight="1">
      <c r="A996" s="2"/>
      <c r="B996" s="2"/>
      <c r="C996" s="2"/>
      <c r="D996" s="2"/>
      <c r="E996" s="2"/>
      <c r="F996" s="2"/>
    </row>
    <row r="997" ht="15.75" customHeight="1">
      <c r="A997" s="2"/>
      <c r="B997" s="2"/>
      <c r="C997" s="2"/>
      <c r="D997" s="2"/>
      <c r="E997" s="2"/>
      <c r="F997" s="2"/>
    </row>
    <row r="998" ht="15.75" customHeight="1">
      <c r="A998" s="2"/>
      <c r="B998" s="2"/>
      <c r="C998" s="2"/>
      <c r="D998" s="2"/>
      <c r="E998" s="2"/>
      <c r="F998" s="2"/>
    </row>
    <row r="999" ht="15.75" customHeight="1">
      <c r="A999" s="2"/>
      <c r="B999" s="2"/>
      <c r="C999" s="2"/>
      <c r="D999" s="2"/>
      <c r="E999" s="2"/>
      <c r="F999" s="2"/>
    </row>
    <row r="1000" ht="15.75" customHeight="1">
      <c r="A1000" s="2"/>
      <c r="B1000" s="2"/>
      <c r="C1000" s="2"/>
      <c r="D1000" s="2"/>
      <c r="E1000" s="2"/>
      <c r="F1000" s="2"/>
    </row>
  </sheetData>
  <autoFilter ref="$A$1:$C$11"/>
  <printOptions/>
  <pageMargins bottom="1.0" footer="0.0" header="0.0" left="0.75" right="0.75" top="1.0"/>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12.0"/>
    <col customWidth="1" min="2" max="2" width="60.0"/>
    <col customWidth="1" min="3" max="3" width="28.0"/>
    <col customWidth="1" min="4" max="4" width="25.0"/>
    <col customWidth="1" min="5" max="5" width="18.0"/>
    <col customWidth="1" min="6" max="6" width="19.0"/>
    <col customWidth="1" min="7" max="7" width="20.0"/>
    <col customWidth="1" min="8" max="8" width="18.0"/>
    <col customWidth="1" min="9" max="9" width="24.0"/>
    <col customWidth="1" min="10" max="10" width="21.0"/>
  </cols>
  <sheetData>
    <row r="1">
      <c r="A1" s="49" t="s">
        <v>16</v>
      </c>
      <c r="B1" s="49" t="s">
        <v>17</v>
      </c>
      <c r="C1" s="49" t="s">
        <v>49</v>
      </c>
      <c r="D1" s="49" t="s">
        <v>50</v>
      </c>
      <c r="E1" s="49" t="s">
        <v>51</v>
      </c>
      <c r="F1" s="49" t="s">
        <v>52</v>
      </c>
      <c r="G1" s="49" t="s">
        <v>53</v>
      </c>
      <c r="H1" s="49" t="s">
        <v>54</v>
      </c>
      <c r="I1" s="49" t="s">
        <v>55</v>
      </c>
      <c r="J1" s="49" t="s">
        <v>56</v>
      </c>
    </row>
    <row r="2">
      <c r="A2" s="50">
        <v>1.0</v>
      </c>
      <c r="B2" s="51" t="s">
        <v>57</v>
      </c>
      <c r="C2" s="52" t="s">
        <v>32</v>
      </c>
      <c r="D2" s="53" t="s">
        <v>58</v>
      </c>
      <c r="E2" s="52" t="s">
        <v>38</v>
      </c>
      <c r="F2" s="52" t="s">
        <v>40</v>
      </c>
      <c r="G2" s="52" t="s">
        <v>42</v>
      </c>
      <c r="H2" s="52" t="s">
        <v>44</v>
      </c>
      <c r="I2" s="52" t="s">
        <v>59</v>
      </c>
      <c r="J2" s="52" t="s">
        <v>48</v>
      </c>
    </row>
    <row r="3">
      <c r="A3" s="50">
        <v>2.0</v>
      </c>
      <c r="B3" s="51" t="s">
        <v>60</v>
      </c>
      <c r="C3" s="52" t="s">
        <v>32</v>
      </c>
      <c r="D3" s="53" t="s">
        <v>58</v>
      </c>
      <c r="E3" s="52" t="s">
        <v>38</v>
      </c>
      <c r="F3" s="52" t="s">
        <v>40</v>
      </c>
      <c r="G3" s="52" t="s">
        <v>42</v>
      </c>
      <c r="H3" s="52" t="s">
        <v>44</v>
      </c>
      <c r="I3" s="52" t="s">
        <v>59</v>
      </c>
      <c r="J3" s="52" t="s">
        <v>48</v>
      </c>
    </row>
    <row r="4">
      <c r="A4" s="50">
        <v>3.0</v>
      </c>
      <c r="B4" s="51" t="s">
        <v>61</v>
      </c>
      <c r="C4" s="52" t="s">
        <v>32</v>
      </c>
      <c r="D4" s="53" t="s">
        <v>58</v>
      </c>
      <c r="E4" s="52" t="s">
        <v>38</v>
      </c>
      <c r="F4" s="52" t="s">
        <v>40</v>
      </c>
      <c r="G4" s="52" t="s">
        <v>42</v>
      </c>
      <c r="H4" s="52" t="s">
        <v>44</v>
      </c>
      <c r="I4" s="52" t="s">
        <v>59</v>
      </c>
      <c r="J4" s="52" t="s">
        <v>48</v>
      </c>
    </row>
    <row r="5">
      <c r="A5" s="50">
        <v>4.0</v>
      </c>
      <c r="B5" s="51" t="s">
        <v>62</v>
      </c>
      <c r="C5" s="52" t="s">
        <v>32</v>
      </c>
      <c r="D5" s="52" t="s">
        <v>36</v>
      </c>
      <c r="E5" s="25"/>
      <c r="F5" s="25"/>
      <c r="G5" s="52" t="s">
        <v>42</v>
      </c>
      <c r="H5" s="25"/>
      <c r="I5" s="52" t="s">
        <v>59</v>
      </c>
      <c r="J5" s="25"/>
    </row>
    <row r="6">
      <c r="A6" s="50">
        <v>5.0</v>
      </c>
      <c r="B6" s="51" t="s">
        <v>63</v>
      </c>
      <c r="C6" s="25"/>
      <c r="D6" s="25"/>
      <c r="E6" s="52" t="s">
        <v>38</v>
      </c>
      <c r="F6" s="52" t="s">
        <v>40</v>
      </c>
      <c r="G6" s="52" t="s">
        <v>42</v>
      </c>
      <c r="H6" s="25"/>
      <c r="I6" s="52" t="s">
        <v>59</v>
      </c>
      <c r="J6" s="25"/>
    </row>
    <row r="7">
      <c r="A7" s="2"/>
      <c r="B7" s="2"/>
      <c r="C7" s="2"/>
      <c r="D7" s="2"/>
      <c r="E7" s="2"/>
      <c r="F7" s="2"/>
      <c r="G7" s="2"/>
      <c r="H7" s="2"/>
      <c r="I7" s="2"/>
      <c r="J7" s="2"/>
    </row>
    <row r="8">
      <c r="A8" s="2"/>
      <c r="B8" s="2"/>
      <c r="C8" s="2"/>
      <c r="D8" s="2"/>
      <c r="E8" s="2"/>
      <c r="F8" s="2"/>
      <c r="G8" s="2"/>
      <c r="H8" s="2"/>
      <c r="I8" s="2"/>
      <c r="J8" s="2"/>
    </row>
    <row r="9">
      <c r="A9" s="2"/>
      <c r="B9" s="2"/>
      <c r="C9" s="2"/>
      <c r="D9" s="2"/>
      <c r="E9" s="2"/>
      <c r="F9" s="2"/>
      <c r="G9" s="2"/>
      <c r="H9" s="2"/>
      <c r="I9" s="2"/>
      <c r="J9" s="2"/>
    </row>
    <row r="10">
      <c r="A10" s="2"/>
      <c r="B10" s="2"/>
      <c r="C10" s="2"/>
      <c r="D10" s="2"/>
      <c r="E10" s="2"/>
      <c r="F10" s="2"/>
      <c r="G10" s="2"/>
      <c r="H10" s="2"/>
      <c r="I10" s="2"/>
      <c r="J10" s="2"/>
    </row>
    <row r="11">
      <c r="A11" s="2"/>
      <c r="B11" s="2"/>
      <c r="C11" s="2"/>
      <c r="D11" s="2"/>
      <c r="E11" s="2"/>
      <c r="F11" s="2"/>
      <c r="G11" s="2"/>
      <c r="H11" s="2"/>
      <c r="I11" s="2"/>
      <c r="J11" s="2"/>
    </row>
    <row r="12">
      <c r="A12" s="2"/>
      <c r="B12" s="2"/>
      <c r="C12" s="2"/>
      <c r="D12" s="2"/>
      <c r="E12" s="2"/>
      <c r="F12" s="2"/>
      <c r="G12" s="2"/>
      <c r="H12" s="2"/>
      <c r="I12" s="2"/>
      <c r="J12" s="2"/>
    </row>
    <row r="13">
      <c r="A13" s="2"/>
      <c r="B13" s="2"/>
      <c r="C13" s="2"/>
      <c r="D13" s="2"/>
      <c r="E13" s="2"/>
      <c r="F13" s="2"/>
      <c r="G13" s="2"/>
      <c r="H13" s="2"/>
      <c r="I13" s="2"/>
      <c r="J13" s="2"/>
    </row>
    <row r="14">
      <c r="A14" s="2"/>
      <c r="B14" s="2"/>
      <c r="C14" s="2"/>
      <c r="D14" s="2"/>
      <c r="E14" s="2"/>
      <c r="F14" s="2"/>
      <c r="G14" s="2"/>
      <c r="H14" s="2"/>
      <c r="I14" s="2"/>
      <c r="J14" s="2"/>
    </row>
    <row r="15">
      <c r="A15" s="2"/>
      <c r="B15" s="2"/>
      <c r="C15" s="2"/>
      <c r="D15" s="2"/>
      <c r="E15" s="2"/>
      <c r="F15" s="2"/>
      <c r="G15" s="2"/>
      <c r="H15" s="2"/>
      <c r="I15" s="2"/>
      <c r="J15" s="2"/>
    </row>
    <row r="16">
      <c r="A16" s="2"/>
      <c r="B16" s="2"/>
      <c r="C16" s="2"/>
      <c r="D16" s="2"/>
      <c r="E16" s="2"/>
      <c r="F16" s="2"/>
      <c r="G16" s="2"/>
      <c r="H16" s="2"/>
      <c r="I16" s="2"/>
      <c r="J16" s="2"/>
    </row>
    <row r="17">
      <c r="A17" s="2"/>
      <c r="B17" s="2"/>
      <c r="C17" s="2"/>
      <c r="D17" s="2"/>
      <c r="E17" s="2"/>
      <c r="F17" s="2"/>
      <c r="G17" s="2"/>
      <c r="H17" s="2"/>
      <c r="I17" s="2"/>
      <c r="J17" s="2"/>
    </row>
    <row r="18">
      <c r="A18" s="2"/>
      <c r="B18" s="2"/>
      <c r="C18" s="2"/>
      <c r="D18" s="2"/>
      <c r="E18" s="2"/>
      <c r="F18" s="2"/>
      <c r="G18" s="2"/>
      <c r="H18" s="2"/>
      <c r="I18" s="2"/>
      <c r="J18" s="2"/>
    </row>
    <row r="19">
      <c r="A19" s="2"/>
      <c r="B19" s="2"/>
      <c r="C19" s="2"/>
      <c r="D19" s="2"/>
      <c r="E19" s="2"/>
      <c r="F19" s="2"/>
      <c r="G19" s="2"/>
      <c r="H19" s="2"/>
      <c r="I19" s="2"/>
      <c r="J19" s="2"/>
    </row>
    <row r="20">
      <c r="A20" s="2"/>
      <c r="B20" s="2"/>
      <c r="C20" s="2"/>
      <c r="D20" s="2"/>
      <c r="E20" s="2"/>
      <c r="F20" s="2"/>
      <c r="G20" s="2"/>
      <c r="H20" s="2"/>
      <c r="I20" s="2"/>
      <c r="J20" s="2"/>
    </row>
    <row r="21" ht="15.75" customHeight="1">
      <c r="A21" s="2"/>
      <c r="B21" s="2"/>
      <c r="C21" s="2"/>
      <c r="D21" s="2"/>
      <c r="E21" s="2"/>
      <c r="F21" s="2"/>
      <c r="G21" s="2"/>
      <c r="H21" s="2"/>
      <c r="I21" s="2"/>
      <c r="J21" s="2"/>
    </row>
    <row r="22" ht="15.75" customHeight="1">
      <c r="A22" s="2"/>
      <c r="B22" s="2"/>
      <c r="C22" s="2"/>
      <c r="D22" s="2"/>
      <c r="E22" s="2"/>
      <c r="F22" s="2"/>
      <c r="G22" s="2"/>
      <c r="H22" s="2"/>
      <c r="I22" s="2"/>
      <c r="J22" s="2"/>
    </row>
    <row r="23" ht="15.75" customHeight="1">
      <c r="A23" s="2"/>
      <c r="B23" s="2"/>
      <c r="C23" s="2"/>
      <c r="D23" s="2"/>
      <c r="E23" s="2"/>
      <c r="F23" s="2"/>
      <c r="G23" s="2"/>
      <c r="H23" s="2"/>
      <c r="I23" s="2"/>
      <c r="J23" s="2"/>
    </row>
    <row r="24" ht="15.75" customHeight="1">
      <c r="A24" s="2"/>
      <c r="B24" s="2"/>
      <c r="C24" s="2"/>
      <c r="D24" s="2"/>
      <c r="E24" s="2"/>
      <c r="F24" s="2"/>
      <c r="G24" s="2"/>
      <c r="H24" s="2"/>
      <c r="I24" s="2"/>
      <c r="J24" s="2"/>
    </row>
    <row r="25" ht="15.75" customHeight="1">
      <c r="A25" s="2"/>
      <c r="B25" s="2"/>
      <c r="C25" s="2"/>
      <c r="D25" s="2"/>
      <c r="E25" s="2"/>
      <c r="F25" s="2"/>
      <c r="G25" s="2"/>
      <c r="H25" s="2"/>
      <c r="I25" s="2"/>
      <c r="J25" s="2"/>
    </row>
    <row r="26" ht="15.75" customHeight="1">
      <c r="A26" s="2"/>
      <c r="B26" s="2"/>
      <c r="C26" s="2"/>
      <c r="D26" s="2"/>
      <c r="E26" s="2"/>
      <c r="F26" s="2"/>
      <c r="G26" s="2"/>
      <c r="H26" s="2"/>
      <c r="I26" s="2"/>
      <c r="J26" s="2"/>
    </row>
    <row r="27" ht="15.75" customHeight="1">
      <c r="A27" s="2"/>
      <c r="B27" s="2"/>
      <c r="C27" s="2"/>
      <c r="D27" s="2"/>
      <c r="E27" s="2"/>
      <c r="F27" s="2"/>
      <c r="G27" s="2"/>
      <c r="H27" s="2"/>
      <c r="I27" s="2"/>
      <c r="J27" s="2"/>
    </row>
    <row r="28" ht="15.75" customHeight="1">
      <c r="A28" s="2"/>
      <c r="B28" s="2"/>
      <c r="C28" s="2"/>
      <c r="D28" s="2"/>
      <c r="E28" s="2"/>
      <c r="F28" s="2"/>
      <c r="G28" s="2"/>
      <c r="H28" s="2"/>
      <c r="I28" s="2"/>
      <c r="J28" s="2"/>
    </row>
    <row r="29" ht="15.75" customHeight="1">
      <c r="A29" s="2"/>
      <c r="B29" s="2"/>
      <c r="C29" s="2"/>
      <c r="D29" s="2"/>
      <c r="E29" s="2"/>
      <c r="F29" s="2"/>
      <c r="G29" s="2"/>
      <c r="H29" s="2"/>
      <c r="I29" s="2"/>
      <c r="J29" s="2"/>
    </row>
    <row r="30" ht="15.75" customHeight="1">
      <c r="A30" s="2"/>
      <c r="B30" s="2"/>
      <c r="C30" s="2"/>
      <c r="D30" s="2"/>
      <c r="E30" s="2"/>
      <c r="F30" s="2"/>
      <c r="G30" s="2"/>
      <c r="H30" s="2"/>
      <c r="I30" s="2"/>
      <c r="J30" s="2"/>
    </row>
    <row r="31" ht="15.75" customHeight="1">
      <c r="A31" s="2"/>
      <c r="B31" s="2"/>
      <c r="C31" s="2"/>
      <c r="D31" s="2"/>
      <c r="E31" s="2"/>
      <c r="F31" s="2"/>
      <c r="G31" s="2"/>
      <c r="H31" s="2"/>
      <c r="I31" s="2"/>
      <c r="J31" s="2"/>
    </row>
    <row r="32" ht="15.75" customHeight="1">
      <c r="A32" s="2"/>
      <c r="B32" s="2"/>
      <c r="C32" s="2"/>
      <c r="D32" s="2"/>
      <c r="E32" s="2"/>
      <c r="F32" s="2"/>
      <c r="G32" s="2"/>
      <c r="H32" s="2"/>
      <c r="I32" s="2"/>
      <c r="J32" s="2"/>
    </row>
    <row r="33" ht="15.75" customHeight="1">
      <c r="A33" s="2"/>
      <c r="B33" s="2"/>
      <c r="C33" s="2"/>
      <c r="D33" s="2"/>
      <c r="E33" s="2"/>
      <c r="F33" s="2"/>
      <c r="G33" s="2"/>
      <c r="H33" s="2"/>
      <c r="I33" s="2"/>
      <c r="J33" s="2"/>
    </row>
    <row r="34" ht="15.75" customHeight="1">
      <c r="A34" s="2"/>
      <c r="B34" s="2"/>
      <c r="C34" s="2"/>
      <c r="D34" s="2"/>
      <c r="E34" s="2"/>
      <c r="F34" s="2"/>
      <c r="G34" s="2"/>
      <c r="H34" s="2"/>
      <c r="I34" s="2"/>
      <c r="J34" s="2"/>
    </row>
    <row r="35" ht="15.75" customHeight="1">
      <c r="A35" s="2"/>
      <c r="B35" s="2"/>
      <c r="C35" s="2"/>
      <c r="D35" s="2"/>
      <c r="E35" s="2"/>
      <c r="F35" s="2"/>
      <c r="G35" s="2"/>
      <c r="H35" s="2"/>
      <c r="I35" s="2"/>
      <c r="J35" s="2"/>
    </row>
    <row r="36" ht="15.75" customHeight="1">
      <c r="A36" s="2"/>
      <c r="B36" s="2"/>
      <c r="C36" s="2"/>
      <c r="D36" s="2"/>
      <c r="E36" s="2"/>
      <c r="F36" s="2"/>
      <c r="G36" s="2"/>
      <c r="H36" s="2"/>
      <c r="I36" s="2"/>
      <c r="J36" s="2"/>
    </row>
    <row r="37" ht="15.75" customHeight="1">
      <c r="A37" s="2"/>
      <c r="B37" s="2"/>
      <c r="C37" s="2"/>
      <c r="D37" s="2"/>
      <c r="E37" s="2"/>
      <c r="F37" s="2"/>
      <c r="G37" s="2"/>
      <c r="H37" s="2"/>
      <c r="I37" s="2"/>
      <c r="J37" s="2"/>
    </row>
    <row r="38" ht="15.75" customHeight="1">
      <c r="A38" s="2"/>
      <c r="B38" s="2"/>
      <c r="C38" s="2"/>
      <c r="D38" s="2"/>
      <c r="E38" s="2"/>
      <c r="F38" s="2"/>
      <c r="G38" s="2"/>
      <c r="H38" s="2"/>
      <c r="I38" s="2"/>
      <c r="J38" s="2"/>
    </row>
    <row r="39" ht="15.75" customHeight="1">
      <c r="A39" s="2"/>
      <c r="B39" s="2"/>
      <c r="C39" s="2"/>
      <c r="D39" s="2"/>
      <c r="E39" s="2"/>
      <c r="F39" s="2"/>
      <c r="G39" s="2"/>
      <c r="H39" s="2"/>
      <c r="I39" s="2"/>
      <c r="J39" s="2"/>
    </row>
    <row r="40" ht="15.75" customHeight="1">
      <c r="A40" s="2"/>
      <c r="B40" s="2"/>
      <c r="C40" s="2"/>
      <c r="D40" s="2"/>
      <c r="E40" s="2"/>
      <c r="F40" s="2"/>
      <c r="G40" s="2"/>
      <c r="H40" s="2"/>
      <c r="I40" s="2"/>
      <c r="J40" s="2"/>
    </row>
    <row r="41" ht="15.75" customHeight="1">
      <c r="A41" s="2"/>
      <c r="B41" s="2"/>
      <c r="C41" s="2"/>
      <c r="D41" s="2"/>
      <c r="E41" s="2"/>
      <c r="F41" s="2"/>
      <c r="G41" s="2"/>
      <c r="H41" s="2"/>
      <c r="I41" s="2"/>
      <c r="J41" s="2"/>
    </row>
    <row r="42" ht="15.75" customHeight="1">
      <c r="A42" s="2"/>
      <c r="B42" s="2"/>
      <c r="C42" s="2"/>
      <c r="D42" s="2"/>
      <c r="E42" s="2"/>
      <c r="F42" s="2"/>
      <c r="G42" s="2"/>
      <c r="H42" s="2"/>
      <c r="I42" s="2"/>
      <c r="J42" s="2"/>
    </row>
    <row r="43" ht="15.75" customHeight="1">
      <c r="A43" s="2"/>
      <c r="B43" s="2"/>
      <c r="C43" s="2"/>
      <c r="D43" s="2"/>
      <c r="E43" s="2"/>
      <c r="F43" s="2"/>
      <c r="G43" s="2"/>
      <c r="H43" s="2"/>
      <c r="I43" s="2"/>
      <c r="J43" s="2"/>
    </row>
    <row r="44" ht="15.75" customHeight="1">
      <c r="A44" s="2"/>
      <c r="B44" s="2"/>
      <c r="C44" s="2"/>
      <c r="D44" s="2"/>
      <c r="E44" s="2"/>
      <c r="F44" s="2"/>
      <c r="G44" s="2"/>
      <c r="H44" s="2"/>
      <c r="I44" s="2"/>
      <c r="J44" s="2"/>
    </row>
    <row r="45" ht="15.75" customHeight="1">
      <c r="A45" s="2"/>
      <c r="B45" s="2"/>
      <c r="C45" s="2"/>
      <c r="D45" s="2"/>
      <c r="E45" s="2"/>
      <c r="F45" s="2"/>
      <c r="G45" s="2"/>
      <c r="H45" s="2"/>
      <c r="I45" s="2"/>
      <c r="J45" s="2"/>
    </row>
    <row r="46" ht="15.75" customHeight="1">
      <c r="A46" s="2"/>
      <c r="B46" s="2"/>
      <c r="C46" s="2"/>
      <c r="D46" s="2"/>
      <c r="E46" s="2"/>
      <c r="F46" s="2"/>
      <c r="G46" s="2"/>
      <c r="H46" s="2"/>
      <c r="I46" s="2"/>
      <c r="J46" s="2"/>
    </row>
    <row r="47" ht="15.75" customHeight="1">
      <c r="A47" s="2"/>
      <c r="B47" s="2"/>
      <c r="C47" s="2"/>
      <c r="D47" s="2"/>
      <c r="E47" s="2"/>
      <c r="F47" s="2"/>
      <c r="G47" s="2"/>
      <c r="H47" s="2"/>
      <c r="I47" s="2"/>
      <c r="J47" s="2"/>
    </row>
    <row r="48" ht="15.75" customHeight="1">
      <c r="A48" s="2"/>
      <c r="B48" s="2"/>
      <c r="C48" s="2"/>
      <c r="D48" s="2"/>
      <c r="E48" s="2"/>
      <c r="F48" s="2"/>
      <c r="G48" s="2"/>
      <c r="H48" s="2"/>
      <c r="I48" s="2"/>
      <c r="J48" s="2"/>
    </row>
    <row r="49" ht="15.75" customHeight="1">
      <c r="A49" s="2"/>
      <c r="B49" s="2"/>
      <c r="C49" s="2"/>
      <c r="D49" s="2"/>
      <c r="E49" s="2"/>
      <c r="F49" s="2"/>
      <c r="G49" s="2"/>
      <c r="H49" s="2"/>
      <c r="I49" s="2"/>
      <c r="J49" s="2"/>
    </row>
    <row r="50" ht="15.75" customHeight="1">
      <c r="A50" s="2"/>
      <c r="B50" s="2"/>
      <c r="C50" s="2"/>
      <c r="D50" s="2"/>
      <c r="E50" s="2"/>
      <c r="F50" s="2"/>
      <c r="G50" s="2"/>
      <c r="H50" s="2"/>
      <c r="I50" s="2"/>
      <c r="J50" s="2"/>
    </row>
    <row r="51" ht="15.75" customHeight="1">
      <c r="A51" s="2"/>
      <c r="B51" s="2"/>
      <c r="C51" s="2"/>
      <c r="D51" s="2"/>
      <c r="E51" s="2"/>
      <c r="F51" s="2"/>
      <c r="G51" s="2"/>
      <c r="H51" s="2"/>
      <c r="I51" s="2"/>
      <c r="J51" s="2"/>
    </row>
    <row r="52" ht="15.75" customHeight="1">
      <c r="A52" s="2"/>
      <c r="B52" s="2"/>
      <c r="C52" s="2"/>
      <c r="D52" s="2"/>
      <c r="E52" s="2"/>
      <c r="F52" s="2"/>
      <c r="G52" s="2"/>
      <c r="H52" s="2"/>
      <c r="I52" s="2"/>
      <c r="J52" s="2"/>
    </row>
    <row r="53" ht="15.75" customHeight="1">
      <c r="A53" s="2"/>
      <c r="B53" s="2"/>
      <c r="C53" s="2"/>
      <c r="D53" s="2"/>
      <c r="E53" s="2"/>
      <c r="F53" s="2"/>
      <c r="G53" s="2"/>
      <c r="H53" s="2"/>
      <c r="I53" s="2"/>
      <c r="J53" s="2"/>
    </row>
    <row r="54" ht="15.75" customHeight="1">
      <c r="A54" s="2"/>
      <c r="B54" s="2"/>
      <c r="C54" s="2"/>
      <c r="D54" s="2"/>
      <c r="E54" s="2"/>
      <c r="F54" s="2"/>
      <c r="G54" s="2"/>
      <c r="H54" s="2"/>
      <c r="I54" s="2"/>
      <c r="J54" s="2"/>
    </row>
    <row r="55" ht="15.75" customHeight="1">
      <c r="A55" s="2"/>
      <c r="B55" s="2"/>
      <c r="C55" s="2"/>
      <c r="D55" s="2"/>
      <c r="E55" s="2"/>
      <c r="F55" s="2"/>
      <c r="G55" s="2"/>
      <c r="H55" s="2"/>
      <c r="I55" s="2"/>
      <c r="J55" s="2"/>
    </row>
    <row r="56" ht="15.75" customHeight="1">
      <c r="A56" s="2"/>
      <c r="B56" s="2"/>
      <c r="C56" s="2"/>
      <c r="D56" s="2"/>
      <c r="E56" s="2"/>
      <c r="F56" s="2"/>
      <c r="G56" s="2"/>
      <c r="H56" s="2"/>
      <c r="I56" s="2"/>
      <c r="J56" s="2"/>
    </row>
    <row r="57" ht="15.75" customHeight="1">
      <c r="A57" s="2"/>
      <c r="B57" s="2"/>
      <c r="C57" s="2"/>
      <c r="D57" s="2"/>
      <c r="E57" s="2"/>
      <c r="F57" s="2"/>
      <c r="G57" s="2"/>
      <c r="H57" s="2"/>
      <c r="I57" s="2"/>
      <c r="J57" s="2"/>
    </row>
    <row r="58" ht="15.75" customHeight="1">
      <c r="A58" s="2"/>
      <c r="B58" s="2"/>
      <c r="C58" s="2"/>
      <c r="D58" s="2"/>
      <c r="E58" s="2"/>
      <c r="F58" s="2"/>
      <c r="G58" s="2"/>
      <c r="H58" s="2"/>
      <c r="I58" s="2"/>
      <c r="J58" s="2"/>
    </row>
    <row r="59" ht="15.75" customHeight="1">
      <c r="A59" s="2"/>
      <c r="B59" s="2"/>
      <c r="C59" s="2"/>
      <c r="D59" s="2"/>
      <c r="E59" s="2"/>
      <c r="F59" s="2"/>
      <c r="G59" s="2"/>
      <c r="H59" s="2"/>
      <c r="I59" s="2"/>
      <c r="J59" s="2"/>
    </row>
    <row r="60" ht="15.75" customHeight="1">
      <c r="A60" s="2"/>
      <c r="B60" s="2"/>
      <c r="C60" s="2"/>
      <c r="D60" s="2"/>
      <c r="E60" s="2"/>
      <c r="F60" s="2"/>
      <c r="G60" s="2"/>
      <c r="H60" s="2"/>
      <c r="I60" s="2"/>
      <c r="J60" s="2"/>
    </row>
    <row r="61" ht="15.75" customHeight="1">
      <c r="A61" s="2"/>
      <c r="B61" s="2"/>
      <c r="C61" s="2"/>
      <c r="D61" s="2"/>
      <c r="E61" s="2"/>
      <c r="F61" s="2"/>
      <c r="G61" s="2"/>
      <c r="H61" s="2"/>
      <c r="I61" s="2"/>
      <c r="J61" s="2"/>
    </row>
    <row r="62" ht="15.75" customHeight="1">
      <c r="A62" s="2"/>
      <c r="B62" s="2"/>
      <c r="C62" s="2"/>
      <c r="D62" s="2"/>
      <c r="E62" s="2"/>
      <c r="F62" s="2"/>
      <c r="G62" s="2"/>
      <c r="H62" s="2"/>
      <c r="I62" s="2"/>
      <c r="J62" s="2"/>
    </row>
    <row r="63" ht="15.75" customHeight="1">
      <c r="A63" s="2"/>
      <c r="B63" s="2"/>
      <c r="C63" s="2"/>
      <c r="D63" s="2"/>
      <c r="E63" s="2"/>
      <c r="F63" s="2"/>
      <c r="G63" s="2"/>
      <c r="H63" s="2"/>
      <c r="I63" s="2"/>
      <c r="J63" s="2"/>
    </row>
    <row r="64" ht="15.75" customHeight="1">
      <c r="A64" s="2"/>
      <c r="B64" s="2"/>
      <c r="C64" s="2"/>
      <c r="D64" s="2"/>
      <c r="E64" s="2"/>
      <c r="F64" s="2"/>
      <c r="G64" s="2"/>
      <c r="H64" s="2"/>
      <c r="I64" s="2"/>
      <c r="J64" s="2"/>
    </row>
    <row r="65" ht="15.75" customHeight="1">
      <c r="A65" s="2"/>
      <c r="B65" s="2"/>
      <c r="C65" s="2"/>
      <c r="D65" s="2"/>
      <c r="E65" s="2"/>
      <c r="F65" s="2"/>
      <c r="G65" s="2"/>
      <c r="H65" s="2"/>
      <c r="I65" s="2"/>
      <c r="J65" s="2"/>
    </row>
    <row r="66" ht="15.75" customHeight="1">
      <c r="A66" s="2"/>
      <c r="B66" s="2"/>
      <c r="C66" s="2"/>
      <c r="D66" s="2"/>
      <c r="E66" s="2"/>
      <c r="F66" s="2"/>
      <c r="G66" s="2"/>
      <c r="H66" s="2"/>
      <c r="I66" s="2"/>
      <c r="J66" s="2"/>
    </row>
    <row r="67" ht="15.75" customHeight="1">
      <c r="A67" s="2"/>
      <c r="B67" s="2"/>
      <c r="C67" s="2"/>
      <c r="D67" s="2"/>
      <c r="E67" s="2"/>
      <c r="F67" s="2"/>
      <c r="G67" s="2"/>
      <c r="H67" s="2"/>
      <c r="I67" s="2"/>
      <c r="J67" s="2"/>
    </row>
    <row r="68" ht="15.75" customHeight="1">
      <c r="A68" s="2"/>
      <c r="B68" s="2"/>
      <c r="C68" s="2"/>
      <c r="D68" s="2"/>
      <c r="E68" s="2"/>
      <c r="F68" s="2"/>
      <c r="G68" s="2"/>
      <c r="H68" s="2"/>
      <c r="I68" s="2"/>
      <c r="J68" s="2"/>
    </row>
    <row r="69" ht="15.75" customHeight="1">
      <c r="A69" s="2"/>
      <c r="B69" s="2"/>
      <c r="C69" s="2"/>
      <c r="D69" s="2"/>
      <c r="E69" s="2"/>
      <c r="F69" s="2"/>
      <c r="G69" s="2"/>
      <c r="H69" s="2"/>
      <c r="I69" s="2"/>
      <c r="J69" s="2"/>
    </row>
    <row r="70" ht="15.75" customHeight="1">
      <c r="A70" s="2"/>
      <c r="B70" s="2"/>
      <c r="C70" s="2"/>
      <c r="D70" s="2"/>
      <c r="E70" s="2"/>
      <c r="F70" s="2"/>
      <c r="G70" s="2"/>
      <c r="H70" s="2"/>
      <c r="I70" s="2"/>
      <c r="J70" s="2"/>
    </row>
    <row r="71" ht="15.75" customHeight="1">
      <c r="A71" s="2"/>
      <c r="B71" s="2"/>
      <c r="C71" s="2"/>
      <c r="D71" s="2"/>
      <c r="E71" s="2"/>
      <c r="F71" s="2"/>
      <c r="G71" s="2"/>
      <c r="H71" s="2"/>
      <c r="I71" s="2"/>
      <c r="J71" s="2"/>
    </row>
    <row r="72" ht="15.75" customHeight="1">
      <c r="A72" s="2"/>
      <c r="B72" s="2"/>
      <c r="C72" s="2"/>
      <c r="D72" s="2"/>
      <c r="E72" s="2"/>
      <c r="F72" s="2"/>
      <c r="G72" s="2"/>
      <c r="H72" s="2"/>
      <c r="I72" s="2"/>
      <c r="J72" s="2"/>
    </row>
    <row r="73" ht="15.75" customHeight="1">
      <c r="A73" s="2"/>
      <c r="B73" s="2"/>
      <c r="C73" s="2"/>
      <c r="D73" s="2"/>
      <c r="E73" s="2"/>
      <c r="F73" s="2"/>
      <c r="G73" s="2"/>
      <c r="H73" s="2"/>
      <c r="I73" s="2"/>
      <c r="J73" s="2"/>
    </row>
    <row r="74" ht="15.75" customHeight="1">
      <c r="A74" s="2"/>
      <c r="B74" s="2"/>
      <c r="C74" s="2"/>
      <c r="D74" s="2"/>
      <c r="E74" s="2"/>
      <c r="F74" s="2"/>
      <c r="G74" s="2"/>
      <c r="H74" s="2"/>
      <c r="I74" s="2"/>
      <c r="J74" s="2"/>
    </row>
    <row r="75" ht="15.75" customHeight="1">
      <c r="A75" s="2"/>
      <c r="B75" s="2"/>
      <c r="C75" s="2"/>
      <c r="D75" s="2"/>
      <c r="E75" s="2"/>
      <c r="F75" s="2"/>
      <c r="G75" s="2"/>
      <c r="H75" s="2"/>
      <c r="I75" s="2"/>
      <c r="J75" s="2"/>
    </row>
    <row r="76" ht="15.75" customHeight="1">
      <c r="A76" s="2"/>
      <c r="B76" s="2"/>
      <c r="C76" s="2"/>
      <c r="D76" s="2"/>
      <c r="E76" s="2"/>
      <c r="F76" s="2"/>
      <c r="G76" s="2"/>
      <c r="H76" s="2"/>
      <c r="I76" s="2"/>
      <c r="J76" s="2"/>
    </row>
    <row r="77" ht="15.75" customHeight="1">
      <c r="A77" s="2"/>
      <c r="B77" s="2"/>
      <c r="C77" s="2"/>
      <c r="D77" s="2"/>
      <c r="E77" s="2"/>
      <c r="F77" s="2"/>
      <c r="G77" s="2"/>
      <c r="H77" s="2"/>
      <c r="I77" s="2"/>
      <c r="J77" s="2"/>
    </row>
    <row r="78" ht="15.75" customHeight="1">
      <c r="A78" s="2"/>
      <c r="B78" s="2"/>
      <c r="C78" s="2"/>
      <c r="D78" s="2"/>
      <c r="E78" s="2"/>
      <c r="F78" s="2"/>
      <c r="G78" s="2"/>
      <c r="H78" s="2"/>
      <c r="I78" s="2"/>
      <c r="J78" s="2"/>
    </row>
    <row r="79" ht="15.75" customHeight="1">
      <c r="A79" s="2"/>
      <c r="B79" s="2"/>
      <c r="C79" s="2"/>
      <c r="D79" s="2"/>
      <c r="E79" s="2"/>
      <c r="F79" s="2"/>
      <c r="G79" s="2"/>
      <c r="H79" s="2"/>
      <c r="I79" s="2"/>
      <c r="J79" s="2"/>
    </row>
    <row r="80" ht="15.75" customHeight="1">
      <c r="A80" s="2"/>
      <c r="B80" s="2"/>
      <c r="C80" s="2"/>
      <c r="D80" s="2"/>
      <c r="E80" s="2"/>
      <c r="F80" s="2"/>
      <c r="G80" s="2"/>
      <c r="H80" s="2"/>
      <c r="I80" s="2"/>
      <c r="J80" s="2"/>
    </row>
    <row r="81" ht="15.75" customHeight="1">
      <c r="A81" s="2"/>
      <c r="B81" s="2"/>
      <c r="C81" s="2"/>
      <c r="D81" s="2"/>
      <c r="E81" s="2"/>
      <c r="F81" s="2"/>
      <c r="G81" s="2"/>
      <c r="H81" s="2"/>
      <c r="I81" s="2"/>
      <c r="J81" s="2"/>
    </row>
    <row r="82" ht="15.75" customHeight="1">
      <c r="A82" s="2"/>
      <c r="B82" s="2"/>
      <c r="C82" s="2"/>
      <c r="D82" s="2"/>
      <c r="E82" s="2"/>
      <c r="F82" s="2"/>
      <c r="G82" s="2"/>
      <c r="H82" s="2"/>
      <c r="I82" s="2"/>
      <c r="J82" s="2"/>
    </row>
    <row r="83" ht="15.75" customHeight="1">
      <c r="A83" s="2"/>
      <c r="B83" s="2"/>
      <c r="C83" s="2"/>
      <c r="D83" s="2"/>
      <c r="E83" s="2"/>
      <c r="F83" s="2"/>
      <c r="G83" s="2"/>
      <c r="H83" s="2"/>
      <c r="I83" s="2"/>
      <c r="J83" s="2"/>
    </row>
    <row r="84" ht="15.75" customHeight="1">
      <c r="A84" s="2"/>
      <c r="B84" s="2"/>
      <c r="C84" s="2"/>
      <c r="D84" s="2"/>
      <c r="E84" s="2"/>
      <c r="F84" s="2"/>
      <c r="G84" s="2"/>
      <c r="H84" s="2"/>
      <c r="I84" s="2"/>
      <c r="J84" s="2"/>
    </row>
    <row r="85" ht="15.75" customHeight="1">
      <c r="A85" s="2"/>
      <c r="B85" s="2"/>
      <c r="C85" s="2"/>
      <c r="D85" s="2"/>
      <c r="E85" s="2"/>
      <c r="F85" s="2"/>
      <c r="G85" s="2"/>
      <c r="H85" s="2"/>
      <c r="I85" s="2"/>
      <c r="J85" s="2"/>
    </row>
    <row r="86" ht="15.75" customHeight="1">
      <c r="A86" s="2"/>
      <c r="B86" s="2"/>
      <c r="C86" s="2"/>
      <c r="D86" s="2"/>
      <c r="E86" s="2"/>
      <c r="F86" s="2"/>
      <c r="G86" s="2"/>
      <c r="H86" s="2"/>
      <c r="I86" s="2"/>
      <c r="J86" s="2"/>
    </row>
    <row r="87" ht="15.75" customHeight="1">
      <c r="A87" s="2"/>
      <c r="B87" s="2"/>
      <c r="C87" s="2"/>
      <c r="D87" s="2"/>
      <c r="E87" s="2"/>
      <c r="F87" s="2"/>
      <c r="G87" s="2"/>
      <c r="H87" s="2"/>
      <c r="I87" s="2"/>
      <c r="J87" s="2"/>
    </row>
    <row r="88" ht="15.75" customHeight="1">
      <c r="A88" s="2"/>
      <c r="B88" s="2"/>
      <c r="C88" s="2"/>
      <c r="D88" s="2"/>
      <c r="E88" s="2"/>
      <c r="F88" s="2"/>
      <c r="G88" s="2"/>
      <c r="H88" s="2"/>
      <c r="I88" s="2"/>
      <c r="J88" s="2"/>
    </row>
    <row r="89" ht="15.75" customHeight="1">
      <c r="A89" s="2"/>
      <c r="B89" s="2"/>
      <c r="C89" s="2"/>
      <c r="D89" s="2"/>
      <c r="E89" s="2"/>
      <c r="F89" s="2"/>
      <c r="G89" s="2"/>
      <c r="H89" s="2"/>
      <c r="I89" s="2"/>
      <c r="J89" s="2"/>
    </row>
    <row r="90" ht="15.75" customHeight="1">
      <c r="A90" s="2"/>
      <c r="B90" s="2"/>
      <c r="C90" s="2"/>
      <c r="D90" s="2"/>
      <c r="E90" s="2"/>
      <c r="F90" s="2"/>
      <c r="G90" s="2"/>
      <c r="H90" s="2"/>
      <c r="I90" s="2"/>
      <c r="J90" s="2"/>
    </row>
    <row r="91" ht="15.75" customHeight="1">
      <c r="A91" s="2"/>
      <c r="B91" s="2"/>
      <c r="C91" s="2"/>
      <c r="D91" s="2"/>
      <c r="E91" s="2"/>
      <c r="F91" s="2"/>
      <c r="G91" s="2"/>
      <c r="H91" s="2"/>
      <c r="I91" s="2"/>
      <c r="J91" s="2"/>
    </row>
    <row r="92" ht="15.75" customHeight="1">
      <c r="A92" s="2"/>
      <c r="B92" s="2"/>
      <c r="C92" s="2"/>
      <c r="D92" s="2"/>
      <c r="E92" s="2"/>
      <c r="F92" s="2"/>
      <c r="G92" s="2"/>
      <c r="H92" s="2"/>
      <c r="I92" s="2"/>
      <c r="J92" s="2"/>
    </row>
    <row r="93" ht="15.75" customHeight="1">
      <c r="A93" s="2"/>
      <c r="B93" s="2"/>
      <c r="C93" s="2"/>
      <c r="D93" s="2"/>
      <c r="E93" s="2"/>
      <c r="F93" s="2"/>
      <c r="G93" s="2"/>
      <c r="H93" s="2"/>
      <c r="I93" s="2"/>
      <c r="J93" s="2"/>
    </row>
    <row r="94" ht="15.75" customHeight="1">
      <c r="A94" s="2"/>
      <c r="B94" s="2"/>
      <c r="C94" s="2"/>
      <c r="D94" s="2"/>
      <c r="E94" s="2"/>
      <c r="F94" s="2"/>
      <c r="G94" s="2"/>
      <c r="H94" s="2"/>
      <c r="I94" s="2"/>
      <c r="J94" s="2"/>
    </row>
    <row r="95" ht="15.75" customHeight="1">
      <c r="A95" s="2"/>
      <c r="B95" s="2"/>
      <c r="C95" s="2"/>
      <c r="D95" s="2"/>
      <c r="E95" s="2"/>
      <c r="F95" s="2"/>
      <c r="G95" s="2"/>
      <c r="H95" s="2"/>
      <c r="I95" s="2"/>
      <c r="J95" s="2"/>
    </row>
    <row r="96" ht="15.75" customHeight="1">
      <c r="A96" s="2"/>
      <c r="B96" s="2"/>
      <c r="C96" s="2"/>
      <c r="D96" s="2"/>
      <c r="E96" s="2"/>
      <c r="F96" s="2"/>
      <c r="G96" s="2"/>
      <c r="H96" s="2"/>
      <c r="I96" s="2"/>
      <c r="J96" s="2"/>
    </row>
    <row r="97" ht="15.75" customHeight="1">
      <c r="A97" s="2"/>
      <c r="B97" s="2"/>
      <c r="C97" s="2"/>
      <c r="D97" s="2"/>
      <c r="E97" s="2"/>
      <c r="F97" s="2"/>
      <c r="G97" s="2"/>
      <c r="H97" s="2"/>
      <c r="I97" s="2"/>
      <c r="J97" s="2"/>
    </row>
    <row r="98" ht="15.75" customHeight="1">
      <c r="A98" s="2"/>
      <c r="B98" s="2"/>
      <c r="C98" s="2"/>
      <c r="D98" s="2"/>
      <c r="E98" s="2"/>
      <c r="F98" s="2"/>
      <c r="G98" s="2"/>
      <c r="H98" s="2"/>
      <c r="I98" s="2"/>
      <c r="J98" s="2"/>
    </row>
    <row r="99" ht="15.75" customHeight="1">
      <c r="A99" s="2"/>
      <c r="B99" s="2"/>
      <c r="C99" s="2"/>
      <c r="D99" s="2"/>
      <c r="E99" s="2"/>
      <c r="F99" s="2"/>
      <c r="G99" s="2"/>
      <c r="H99" s="2"/>
      <c r="I99" s="2"/>
      <c r="J99" s="2"/>
    </row>
    <row r="100" ht="15.75" customHeight="1">
      <c r="A100" s="2"/>
      <c r="B100" s="2"/>
      <c r="C100" s="2"/>
      <c r="D100" s="2"/>
      <c r="E100" s="2"/>
      <c r="F100" s="2"/>
      <c r="G100" s="2"/>
      <c r="H100" s="2"/>
      <c r="I100" s="2"/>
      <c r="J100" s="2"/>
    </row>
    <row r="101" ht="15.75" customHeight="1">
      <c r="A101" s="2"/>
      <c r="B101" s="2"/>
      <c r="C101" s="2"/>
      <c r="D101" s="2"/>
      <c r="E101" s="2"/>
      <c r="F101" s="2"/>
      <c r="G101" s="2"/>
      <c r="H101" s="2"/>
      <c r="I101" s="2"/>
      <c r="J101" s="2"/>
    </row>
    <row r="102" ht="15.75" customHeight="1">
      <c r="A102" s="2"/>
      <c r="B102" s="2"/>
      <c r="C102" s="2"/>
      <c r="D102" s="2"/>
      <c r="E102" s="2"/>
      <c r="F102" s="2"/>
      <c r="G102" s="2"/>
      <c r="H102" s="2"/>
      <c r="I102" s="2"/>
      <c r="J102" s="2"/>
    </row>
    <row r="103" ht="15.75" customHeight="1">
      <c r="A103" s="2"/>
      <c r="B103" s="2"/>
      <c r="C103" s="2"/>
      <c r="D103" s="2"/>
      <c r="E103" s="2"/>
      <c r="F103" s="2"/>
      <c r="G103" s="2"/>
      <c r="H103" s="2"/>
      <c r="I103" s="2"/>
      <c r="J103" s="2"/>
    </row>
    <row r="104" ht="15.75" customHeight="1">
      <c r="A104" s="2"/>
      <c r="B104" s="2"/>
      <c r="C104" s="2"/>
      <c r="D104" s="2"/>
      <c r="E104" s="2"/>
      <c r="F104" s="2"/>
      <c r="G104" s="2"/>
      <c r="H104" s="2"/>
      <c r="I104" s="2"/>
      <c r="J104" s="2"/>
    </row>
    <row r="105" ht="15.75" customHeight="1">
      <c r="A105" s="2"/>
      <c r="B105" s="2"/>
      <c r="C105" s="2"/>
      <c r="D105" s="2"/>
      <c r="E105" s="2"/>
      <c r="F105" s="2"/>
      <c r="G105" s="2"/>
      <c r="H105" s="2"/>
      <c r="I105" s="2"/>
      <c r="J105" s="2"/>
    </row>
    <row r="106" ht="15.75" customHeight="1">
      <c r="A106" s="2"/>
      <c r="B106" s="2"/>
      <c r="C106" s="2"/>
      <c r="D106" s="2"/>
      <c r="E106" s="2"/>
      <c r="F106" s="2"/>
      <c r="G106" s="2"/>
      <c r="H106" s="2"/>
      <c r="I106" s="2"/>
      <c r="J106" s="2"/>
    </row>
    <row r="107" ht="15.75" customHeight="1">
      <c r="A107" s="2"/>
      <c r="B107" s="2"/>
      <c r="C107" s="2"/>
      <c r="D107" s="2"/>
      <c r="E107" s="2"/>
      <c r="F107" s="2"/>
      <c r="G107" s="2"/>
      <c r="H107" s="2"/>
      <c r="I107" s="2"/>
      <c r="J107" s="2"/>
    </row>
    <row r="108" ht="15.75" customHeight="1">
      <c r="A108" s="2"/>
      <c r="B108" s="2"/>
      <c r="C108" s="2"/>
      <c r="D108" s="2"/>
      <c r="E108" s="2"/>
      <c r="F108" s="2"/>
      <c r="G108" s="2"/>
      <c r="H108" s="2"/>
      <c r="I108" s="2"/>
      <c r="J108" s="2"/>
    </row>
    <row r="109" ht="15.75" customHeight="1">
      <c r="A109" s="2"/>
      <c r="B109" s="2"/>
      <c r="C109" s="2"/>
      <c r="D109" s="2"/>
      <c r="E109" s="2"/>
      <c r="F109" s="2"/>
      <c r="G109" s="2"/>
      <c r="H109" s="2"/>
      <c r="I109" s="2"/>
      <c r="J109" s="2"/>
    </row>
    <row r="110" ht="15.75" customHeight="1">
      <c r="A110" s="2"/>
      <c r="B110" s="2"/>
      <c r="C110" s="2"/>
      <c r="D110" s="2"/>
      <c r="E110" s="2"/>
      <c r="F110" s="2"/>
      <c r="G110" s="2"/>
      <c r="H110" s="2"/>
      <c r="I110" s="2"/>
      <c r="J110" s="2"/>
    </row>
    <row r="111" ht="15.75" customHeight="1">
      <c r="A111" s="2"/>
      <c r="B111" s="2"/>
      <c r="C111" s="2"/>
      <c r="D111" s="2"/>
      <c r="E111" s="2"/>
      <c r="F111" s="2"/>
      <c r="G111" s="2"/>
      <c r="H111" s="2"/>
      <c r="I111" s="2"/>
      <c r="J111" s="2"/>
    </row>
    <row r="112" ht="15.75" customHeight="1">
      <c r="A112" s="2"/>
      <c r="B112" s="2"/>
      <c r="C112" s="2"/>
      <c r="D112" s="2"/>
      <c r="E112" s="2"/>
      <c r="F112" s="2"/>
      <c r="G112" s="2"/>
      <c r="H112" s="2"/>
      <c r="I112" s="2"/>
      <c r="J112" s="2"/>
    </row>
    <row r="113" ht="15.75" customHeight="1">
      <c r="A113" s="2"/>
      <c r="B113" s="2"/>
      <c r="C113" s="2"/>
      <c r="D113" s="2"/>
      <c r="E113" s="2"/>
      <c r="F113" s="2"/>
      <c r="G113" s="2"/>
      <c r="H113" s="2"/>
      <c r="I113" s="2"/>
      <c r="J113" s="2"/>
    </row>
    <row r="114" ht="15.75" customHeight="1">
      <c r="A114" s="2"/>
      <c r="B114" s="2"/>
      <c r="C114" s="2"/>
      <c r="D114" s="2"/>
      <c r="E114" s="2"/>
      <c r="F114" s="2"/>
      <c r="G114" s="2"/>
      <c r="H114" s="2"/>
      <c r="I114" s="2"/>
      <c r="J114" s="2"/>
    </row>
    <row r="115" ht="15.75" customHeight="1">
      <c r="A115" s="2"/>
      <c r="B115" s="2"/>
      <c r="C115" s="2"/>
      <c r="D115" s="2"/>
      <c r="E115" s="2"/>
      <c r="F115" s="2"/>
      <c r="G115" s="2"/>
      <c r="H115" s="2"/>
      <c r="I115" s="2"/>
      <c r="J115" s="2"/>
    </row>
    <row r="116" ht="15.75" customHeight="1">
      <c r="A116" s="2"/>
      <c r="B116" s="2"/>
      <c r="C116" s="2"/>
      <c r="D116" s="2"/>
      <c r="E116" s="2"/>
      <c r="F116" s="2"/>
      <c r="G116" s="2"/>
      <c r="H116" s="2"/>
      <c r="I116" s="2"/>
      <c r="J116" s="2"/>
    </row>
    <row r="117" ht="15.75" customHeight="1">
      <c r="A117" s="2"/>
      <c r="B117" s="2"/>
      <c r="C117" s="2"/>
      <c r="D117" s="2"/>
      <c r="E117" s="2"/>
      <c r="F117" s="2"/>
      <c r="G117" s="2"/>
      <c r="H117" s="2"/>
      <c r="I117" s="2"/>
      <c r="J117" s="2"/>
    </row>
    <row r="118" ht="15.75" customHeight="1">
      <c r="A118" s="2"/>
      <c r="B118" s="2"/>
      <c r="C118" s="2"/>
      <c r="D118" s="2"/>
      <c r="E118" s="2"/>
      <c r="F118" s="2"/>
      <c r="G118" s="2"/>
      <c r="H118" s="2"/>
      <c r="I118" s="2"/>
      <c r="J118" s="2"/>
    </row>
    <row r="119" ht="15.75" customHeight="1">
      <c r="A119" s="2"/>
      <c r="B119" s="2"/>
      <c r="C119" s="2"/>
      <c r="D119" s="2"/>
      <c r="E119" s="2"/>
      <c r="F119" s="2"/>
      <c r="G119" s="2"/>
      <c r="H119" s="2"/>
      <c r="I119" s="2"/>
      <c r="J119" s="2"/>
    </row>
    <row r="120" ht="15.75" customHeight="1">
      <c r="A120" s="2"/>
      <c r="B120" s="2"/>
      <c r="C120" s="2"/>
      <c r="D120" s="2"/>
      <c r="E120" s="2"/>
      <c r="F120" s="2"/>
      <c r="G120" s="2"/>
      <c r="H120" s="2"/>
      <c r="I120" s="2"/>
      <c r="J120" s="2"/>
    </row>
    <row r="121" ht="15.75" customHeight="1">
      <c r="A121" s="2"/>
      <c r="B121" s="2"/>
      <c r="C121" s="2"/>
      <c r="D121" s="2"/>
      <c r="E121" s="2"/>
      <c r="F121" s="2"/>
      <c r="G121" s="2"/>
      <c r="H121" s="2"/>
      <c r="I121" s="2"/>
      <c r="J121" s="2"/>
    </row>
    <row r="122" ht="15.75" customHeight="1">
      <c r="A122" s="2"/>
      <c r="B122" s="2"/>
      <c r="C122" s="2"/>
      <c r="D122" s="2"/>
      <c r="E122" s="2"/>
      <c r="F122" s="2"/>
      <c r="G122" s="2"/>
      <c r="H122" s="2"/>
      <c r="I122" s="2"/>
      <c r="J122" s="2"/>
    </row>
    <row r="123" ht="15.75" customHeight="1">
      <c r="A123" s="2"/>
      <c r="B123" s="2"/>
      <c r="C123" s="2"/>
      <c r="D123" s="2"/>
      <c r="E123" s="2"/>
      <c r="F123" s="2"/>
      <c r="G123" s="2"/>
      <c r="H123" s="2"/>
      <c r="I123" s="2"/>
      <c r="J123" s="2"/>
    </row>
    <row r="124" ht="15.75" customHeight="1">
      <c r="A124" s="2"/>
      <c r="B124" s="2"/>
      <c r="C124" s="2"/>
      <c r="D124" s="2"/>
      <c r="E124" s="2"/>
      <c r="F124" s="2"/>
      <c r="G124" s="2"/>
      <c r="H124" s="2"/>
      <c r="I124" s="2"/>
      <c r="J124" s="2"/>
    </row>
    <row r="125" ht="15.75" customHeight="1">
      <c r="A125" s="2"/>
      <c r="B125" s="2"/>
      <c r="C125" s="2"/>
      <c r="D125" s="2"/>
      <c r="E125" s="2"/>
      <c r="F125" s="2"/>
      <c r="G125" s="2"/>
      <c r="H125" s="2"/>
      <c r="I125" s="2"/>
      <c r="J125" s="2"/>
    </row>
    <row r="126" ht="15.75" customHeight="1">
      <c r="A126" s="2"/>
      <c r="B126" s="2"/>
      <c r="C126" s="2"/>
      <c r="D126" s="2"/>
      <c r="E126" s="2"/>
      <c r="F126" s="2"/>
      <c r="G126" s="2"/>
      <c r="H126" s="2"/>
      <c r="I126" s="2"/>
      <c r="J126" s="2"/>
    </row>
    <row r="127" ht="15.75" customHeight="1">
      <c r="A127" s="2"/>
      <c r="B127" s="2"/>
      <c r="C127" s="2"/>
      <c r="D127" s="2"/>
      <c r="E127" s="2"/>
      <c r="F127" s="2"/>
      <c r="G127" s="2"/>
      <c r="H127" s="2"/>
      <c r="I127" s="2"/>
      <c r="J127" s="2"/>
    </row>
    <row r="128" ht="15.75" customHeight="1">
      <c r="A128" s="2"/>
      <c r="B128" s="2"/>
      <c r="C128" s="2"/>
      <c r="D128" s="2"/>
      <c r="E128" s="2"/>
      <c r="F128" s="2"/>
      <c r="G128" s="2"/>
      <c r="H128" s="2"/>
      <c r="I128" s="2"/>
      <c r="J128" s="2"/>
    </row>
    <row r="129" ht="15.75" customHeight="1">
      <c r="A129" s="2"/>
      <c r="B129" s="2"/>
      <c r="C129" s="2"/>
      <c r="D129" s="2"/>
      <c r="E129" s="2"/>
      <c r="F129" s="2"/>
      <c r="G129" s="2"/>
      <c r="H129" s="2"/>
      <c r="I129" s="2"/>
      <c r="J129" s="2"/>
    </row>
    <row r="130" ht="15.75" customHeight="1">
      <c r="A130" s="2"/>
      <c r="B130" s="2"/>
      <c r="C130" s="2"/>
      <c r="D130" s="2"/>
      <c r="E130" s="2"/>
      <c r="F130" s="2"/>
      <c r="G130" s="2"/>
      <c r="H130" s="2"/>
      <c r="I130" s="2"/>
      <c r="J130" s="2"/>
    </row>
    <row r="131" ht="15.75" customHeight="1">
      <c r="A131" s="2"/>
      <c r="B131" s="2"/>
      <c r="C131" s="2"/>
      <c r="D131" s="2"/>
      <c r="E131" s="2"/>
      <c r="F131" s="2"/>
      <c r="G131" s="2"/>
      <c r="H131" s="2"/>
      <c r="I131" s="2"/>
      <c r="J131" s="2"/>
    </row>
    <row r="132" ht="15.75" customHeight="1">
      <c r="A132" s="2"/>
      <c r="B132" s="2"/>
      <c r="C132" s="2"/>
      <c r="D132" s="2"/>
      <c r="E132" s="2"/>
      <c r="F132" s="2"/>
      <c r="G132" s="2"/>
      <c r="H132" s="2"/>
      <c r="I132" s="2"/>
      <c r="J132" s="2"/>
    </row>
    <row r="133" ht="15.75" customHeight="1">
      <c r="A133" s="2"/>
      <c r="B133" s="2"/>
      <c r="C133" s="2"/>
      <c r="D133" s="2"/>
      <c r="E133" s="2"/>
      <c r="F133" s="2"/>
      <c r="G133" s="2"/>
      <c r="H133" s="2"/>
      <c r="I133" s="2"/>
      <c r="J133" s="2"/>
    </row>
    <row r="134" ht="15.75" customHeight="1">
      <c r="A134" s="2"/>
      <c r="B134" s="2"/>
      <c r="C134" s="2"/>
      <c r="D134" s="2"/>
      <c r="E134" s="2"/>
      <c r="F134" s="2"/>
      <c r="G134" s="2"/>
      <c r="H134" s="2"/>
      <c r="I134" s="2"/>
      <c r="J134" s="2"/>
    </row>
    <row r="135" ht="15.75" customHeight="1">
      <c r="A135" s="2"/>
      <c r="B135" s="2"/>
      <c r="C135" s="2"/>
      <c r="D135" s="2"/>
      <c r="E135" s="2"/>
      <c r="F135" s="2"/>
      <c r="G135" s="2"/>
      <c r="H135" s="2"/>
      <c r="I135" s="2"/>
      <c r="J135" s="2"/>
    </row>
    <row r="136" ht="15.75" customHeight="1">
      <c r="A136" s="2"/>
      <c r="B136" s="2"/>
      <c r="C136" s="2"/>
      <c r="D136" s="2"/>
      <c r="E136" s="2"/>
      <c r="F136" s="2"/>
      <c r="G136" s="2"/>
      <c r="H136" s="2"/>
      <c r="I136" s="2"/>
      <c r="J136" s="2"/>
    </row>
    <row r="137" ht="15.75" customHeight="1">
      <c r="A137" s="2"/>
      <c r="B137" s="2"/>
      <c r="C137" s="2"/>
      <c r="D137" s="2"/>
      <c r="E137" s="2"/>
      <c r="F137" s="2"/>
      <c r="G137" s="2"/>
      <c r="H137" s="2"/>
      <c r="I137" s="2"/>
      <c r="J137" s="2"/>
    </row>
    <row r="138" ht="15.75" customHeight="1">
      <c r="A138" s="2"/>
      <c r="B138" s="2"/>
      <c r="C138" s="2"/>
      <c r="D138" s="2"/>
      <c r="E138" s="2"/>
      <c r="F138" s="2"/>
      <c r="G138" s="2"/>
      <c r="H138" s="2"/>
      <c r="I138" s="2"/>
      <c r="J138" s="2"/>
    </row>
    <row r="139" ht="15.75" customHeight="1">
      <c r="A139" s="2"/>
      <c r="B139" s="2"/>
      <c r="C139" s="2"/>
      <c r="D139" s="2"/>
      <c r="E139" s="2"/>
      <c r="F139" s="2"/>
      <c r="G139" s="2"/>
      <c r="H139" s="2"/>
      <c r="I139" s="2"/>
      <c r="J139" s="2"/>
    </row>
    <row r="140" ht="15.75" customHeight="1">
      <c r="A140" s="2"/>
      <c r="B140" s="2"/>
      <c r="C140" s="2"/>
      <c r="D140" s="2"/>
      <c r="E140" s="2"/>
      <c r="F140" s="2"/>
      <c r="G140" s="2"/>
      <c r="H140" s="2"/>
      <c r="I140" s="2"/>
      <c r="J140" s="2"/>
    </row>
    <row r="141" ht="15.75" customHeight="1">
      <c r="A141" s="2"/>
      <c r="B141" s="2"/>
      <c r="C141" s="2"/>
      <c r="D141" s="2"/>
      <c r="E141" s="2"/>
      <c r="F141" s="2"/>
      <c r="G141" s="2"/>
      <c r="H141" s="2"/>
      <c r="I141" s="2"/>
      <c r="J141" s="2"/>
    </row>
    <row r="142" ht="15.75" customHeight="1">
      <c r="A142" s="2"/>
      <c r="B142" s="2"/>
      <c r="C142" s="2"/>
      <c r="D142" s="2"/>
      <c r="E142" s="2"/>
      <c r="F142" s="2"/>
      <c r="G142" s="2"/>
      <c r="H142" s="2"/>
      <c r="I142" s="2"/>
      <c r="J142" s="2"/>
    </row>
    <row r="143" ht="15.75" customHeight="1">
      <c r="A143" s="2"/>
      <c r="B143" s="2"/>
      <c r="C143" s="2"/>
      <c r="D143" s="2"/>
      <c r="E143" s="2"/>
      <c r="F143" s="2"/>
      <c r="G143" s="2"/>
      <c r="H143" s="2"/>
      <c r="I143" s="2"/>
      <c r="J143" s="2"/>
    </row>
    <row r="144" ht="15.75" customHeight="1">
      <c r="A144" s="2"/>
      <c r="B144" s="2"/>
      <c r="C144" s="2"/>
      <c r="D144" s="2"/>
      <c r="E144" s="2"/>
      <c r="F144" s="2"/>
      <c r="G144" s="2"/>
      <c r="H144" s="2"/>
      <c r="I144" s="2"/>
      <c r="J144" s="2"/>
    </row>
    <row r="145" ht="15.75" customHeight="1">
      <c r="A145" s="2"/>
      <c r="B145" s="2"/>
      <c r="C145" s="2"/>
      <c r="D145" s="2"/>
      <c r="E145" s="2"/>
      <c r="F145" s="2"/>
      <c r="G145" s="2"/>
      <c r="H145" s="2"/>
      <c r="I145" s="2"/>
      <c r="J145" s="2"/>
    </row>
    <row r="146" ht="15.75" customHeight="1">
      <c r="A146" s="2"/>
      <c r="B146" s="2"/>
      <c r="C146" s="2"/>
      <c r="D146" s="2"/>
      <c r="E146" s="2"/>
      <c r="F146" s="2"/>
      <c r="G146" s="2"/>
      <c r="H146" s="2"/>
      <c r="I146" s="2"/>
      <c r="J146" s="2"/>
    </row>
    <row r="147" ht="15.75" customHeight="1">
      <c r="A147" s="2"/>
      <c r="B147" s="2"/>
      <c r="C147" s="2"/>
      <c r="D147" s="2"/>
      <c r="E147" s="2"/>
      <c r="F147" s="2"/>
      <c r="G147" s="2"/>
      <c r="H147" s="2"/>
      <c r="I147" s="2"/>
      <c r="J147" s="2"/>
    </row>
    <row r="148" ht="15.75" customHeight="1">
      <c r="A148" s="2"/>
      <c r="B148" s="2"/>
      <c r="C148" s="2"/>
      <c r="D148" s="2"/>
      <c r="E148" s="2"/>
      <c r="F148" s="2"/>
      <c r="G148" s="2"/>
      <c r="H148" s="2"/>
      <c r="I148" s="2"/>
      <c r="J148" s="2"/>
    </row>
    <row r="149" ht="15.75" customHeight="1">
      <c r="A149" s="2"/>
      <c r="B149" s="2"/>
      <c r="C149" s="2"/>
      <c r="D149" s="2"/>
      <c r="E149" s="2"/>
      <c r="F149" s="2"/>
      <c r="G149" s="2"/>
      <c r="H149" s="2"/>
      <c r="I149" s="2"/>
      <c r="J149" s="2"/>
    </row>
    <row r="150" ht="15.75" customHeight="1">
      <c r="A150" s="2"/>
      <c r="B150" s="2"/>
      <c r="C150" s="2"/>
      <c r="D150" s="2"/>
      <c r="E150" s="2"/>
      <c r="F150" s="2"/>
      <c r="G150" s="2"/>
      <c r="H150" s="2"/>
      <c r="I150" s="2"/>
      <c r="J150" s="2"/>
    </row>
    <row r="151" ht="15.75" customHeight="1">
      <c r="A151" s="2"/>
      <c r="B151" s="2"/>
      <c r="C151" s="2"/>
      <c r="D151" s="2"/>
      <c r="E151" s="2"/>
      <c r="F151" s="2"/>
      <c r="G151" s="2"/>
      <c r="H151" s="2"/>
      <c r="I151" s="2"/>
      <c r="J151" s="2"/>
    </row>
    <row r="152" ht="15.75" customHeight="1">
      <c r="A152" s="2"/>
      <c r="B152" s="2"/>
      <c r="C152" s="2"/>
      <c r="D152" s="2"/>
      <c r="E152" s="2"/>
      <c r="F152" s="2"/>
      <c r="G152" s="2"/>
      <c r="H152" s="2"/>
      <c r="I152" s="2"/>
      <c r="J152" s="2"/>
    </row>
    <row r="153" ht="15.75" customHeight="1">
      <c r="A153" s="2"/>
      <c r="B153" s="2"/>
      <c r="C153" s="2"/>
      <c r="D153" s="2"/>
      <c r="E153" s="2"/>
      <c r="F153" s="2"/>
      <c r="G153" s="2"/>
      <c r="H153" s="2"/>
      <c r="I153" s="2"/>
      <c r="J153" s="2"/>
    </row>
    <row r="154" ht="15.75" customHeight="1">
      <c r="A154" s="2"/>
      <c r="B154" s="2"/>
      <c r="C154" s="2"/>
      <c r="D154" s="2"/>
      <c r="E154" s="2"/>
      <c r="F154" s="2"/>
      <c r="G154" s="2"/>
      <c r="H154" s="2"/>
      <c r="I154" s="2"/>
      <c r="J154" s="2"/>
    </row>
    <row r="155" ht="15.75" customHeight="1">
      <c r="A155" s="2"/>
      <c r="B155" s="2"/>
      <c r="C155" s="2"/>
      <c r="D155" s="2"/>
      <c r="E155" s="2"/>
      <c r="F155" s="2"/>
      <c r="G155" s="2"/>
      <c r="H155" s="2"/>
      <c r="I155" s="2"/>
      <c r="J155" s="2"/>
    </row>
    <row r="156" ht="15.75" customHeight="1">
      <c r="A156" s="2"/>
      <c r="B156" s="2"/>
      <c r="C156" s="2"/>
      <c r="D156" s="2"/>
      <c r="E156" s="2"/>
      <c r="F156" s="2"/>
      <c r="G156" s="2"/>
      <c r="H156" s="2"/>
      <c r="I156" s="2"/>
      <c r="J156" s="2"/>
    </row>
    <row r="157" ht="15.75" customHeight="1">
      <c r="A157" s="2"/>
      <c r="B157" s="2"/>
      <c r="C157" s="2"/>
      <c r="D157" s="2"/>
      <c r="E157" s="2"/>
      <c r="F157" s="2"/>
      <c r="G157" s="2"/>
      <c r="H157" s="2"/>
      <c r="I157" s="2"/>
      <c r="J157" s="2"/>
    </row>
    <row r="158" ht="15.75" customHeight="1">
      <c r="A158" s="2"/>
      <c r="B158" s="2"/>
      <c r="C158" s="2"/>
      <c r="D158" s="2"/>
      <c r="E158" s="2"/>
      <c r="F158" s="2"/>
      <c r="G158" s="2"/>
      <c r="H158" s="2"/>
      <c r="I158" s="2"/>
      <c r="J158" s="2"/>
    </row>
    <row r="159" ht="15.75" customHeight="1">
      <c r="A159" s="2"/>
      <c r="B159" s="2"/>
      <c r="C159" s="2"/>
      <c r="D159" s="2"/>
      <c r="E159" s="2"/>
      <c r="F159" s="2"/>
      <c r="G159" s="2"/>
      <c r="H159" s="2"/>
      <c r="I159" s="2"/>
      <c r="J159" s="2"/>
    </row>
    <row r="160" ht="15.75" customHeight="1">
      <c r="A160" s="2"/>
      <c r="B160" s="2"/>
      <c r="C160" s="2"/>
      <c r="D160" s="2"/>
      <c r="E160" s="2"/>
      <c r="F160" s="2"/>
      <c r="G160" s="2"/>
      <c r="H160" s="2"/>
      <c r="I160" s="2"/>
      <c r="J160" s="2"/>
    </row>
    <row r="161" ht="15.75" customHeight="1">
      <c r="A161" s="2"/>
      <c r="B161" s="2"/>
      <c r="C161" s="2"/>
      <c r="D161" s="2"/>
      <c r="E161" s="2"/>
      <c r="F161" s="2"/>
      <c r="G161" s="2"/>
      <c r="H161" s="2"/>
      <c r="I161" s="2"/>
      <c r="J161" s="2"/>
    </row>
    <row r="162" ht="15.75" customHeight="1">
      <c r="A162" s="2"/>
      <c r="B162" s="2"/>
      <c r="C162" s="2"/>
      <c r="D162" s="2"/>
      <c r="E162" s="2"/>
      <c r="F162" s="2"/>
      <c r="G162" s="2"/>
      <c r="H162" s="2"/>
      <c r="I162" s="2"/>
      <c r="J162" s="2"/>
    </row>
    <row r="163" ht="15.75" customHeight="1">
      <c r="A163" s="2"/>
      <c r="B163" s="2"/>
      <c r="C163" s="2"/>
      <c r="D163" s="2"/>
      <c r="E163" s="2"/>
      <c r="F163" s="2"/>
      <c r="G163" s="2"/>
      <c r="H163" s="2"/>
      <c r="I163" s="2"/>
      <c r="J163" s="2"/>
    </row>
    <row r="164" ht="15.75" customHeight="1">
      <c r="A164" s="2"/>
      <c r="B164" s="2"/>
      <c r="C164" s="2"/>
      <c r="D164" s="2"/>
      <c r="E164" s="2"/>
      <c r="F164" s="2"/>
      <c r="G164" s="2"/>
      <c r="H164" s="2"/>
      <c r="I164" s="2"/>
      <c r="J164" s="2"/>
    </row>
    <row r="165" ht="15.75" customHeight="1">
      <c r="A165" s="2"/>
      <c r="B165" s="2"/>
      <c r="C165" s="2"/>
      <c r="D165" s="2"/>
      <c r="E165" s="2"/>
      <c r="F165" s="2"/>
      <c r="G165" s="2"/>
      <c r="H165" s="2"/>
      <c r="I165" s="2"/>
      <c r="J165" s="2"/>
    </row>
    <row r="166" ht="15.75" customHeight="1">
      <c r="A166" s="2"/>
      <c r="B166" s="2"/>
      <c r="C166" s="2"/>
      <c r="D166" s="2"/>
      <c r="E166" s="2"/>
      <c r="F166" s="2"/>
      <c r="G166" s="2"/>
      <c r="H166" s="2"/>
      <c r="I166" s="2"/>
      <c r="J166" s="2"/>
    </row>
    <row r="167" ht="15.75" customHeight="1">
      <c r="A167" s="2"/>
      <c r="B167" s="2"/>
      <c r="C167" s="2"/>
      <c r="D167" s="2"/>
      <c r="E167" s="2"/>
      <c r="F167" s="2"/>
      <c r="G167" s="2"/>
      <c r="H167" s="2"/>
      <c r="I167" s="2"/>
      <c r="J167" s="2"/>
    </row>
    <row r="168" ht="15.75" customHeight="1">
      <c r="A168" s="2"/>
      <c r="B168" s="2"/>
      <c r="C168" s="2"/>
      <c r="D168" s="2"/>
      <c r="E168" s="2"/>
      <c r="F168" s="2"/>
      <c r="G168" s="2"/>
      <c r="H168" s="2"/>
      <c r="I168" s="2"/>
      <c r="J168" s="2"/>
    </row>
    <row r="169" ht="15.75" customHeight="1">
      <c r="A169" s="2"/>
      <c r="B169" s="2"/>
      <c r="C169" s="2"/>
      <c r="D169" s="2"/>
      <c r="E169" s="2"/>
      <c r="F169" s="2"/>
      <c r="G169" s="2"/>
      <c r="H169" s="2"/>
      <c r="I169" s="2"/>
      <c r="J169" s="2"/>
    </row>
    <row r="170" ht="15.75" customHeight="1">
      <c r="A170" s="2"/>
      <c r="B170" s="2"/>
      <c r="C170" s="2"/>
      <c r="D170" s="2"/>
      <c r="E170" s="2"/>
      <c r="F170" s="2"/>
      <c r="G170" s="2"/>
      <c r="H170" s="2"/>
      <c r="I170" s="2"/>
      <c r="J170" s="2"/>
    </row>
    <row r="171" ht="15.75" customHeight="1">
      <c r="A171" s="2"/>
      <c r="B171" s="2"/>
      <c r="C171" s="2"/>
      <c r="D171" s="2"/>
      <c r="E171" s="2"/>
      <c r="F171" s="2"/>
      <c r="G171" s="2"/>
      <c r="H171" s="2"/>
      <c r="I171" s="2"/>
      <c r="J171" s="2"/>
    </row>
    <row r="172" ht="15.75" customHeight="1">
      <c r="A172" s="2"/>
      <c r="B172" s="2"/>
      <c r="C172" s="2"/>
      <c r="D172" s="2"/>
      <c r="E172" s="2"/>
      <c r="F172" s="2"/>
      <c r="G172" s="2"/>
      <c r="H172" s="2"/>
      <c r="I172" s="2"/>
      <c r="J172" s="2"/>
    </row>
    <row r="173" ht="15.75" customHeight="1">
      <c r="A173" s="2"/>
      <c r="B173" s="2"/>
      <c r="C173" s="2"/>
      <c r="D173" s="2"/>
      <c r="E173" s="2"/>
      <c r="F173" s="2"/>
      <c r="G173" s="2"/>
      <c r="H173" s="2"/>
      <c r="I173" s="2"/>
      <c r="J173" s="2"/>
    </row>
    <row r="174" ht="15.75" customHeight="1">
      <c r="A174" s="2"/>
      <c r="B174" s="2"/>
      <c r="C174" s="2"/>
      <c r="D174" s="2"/>
      <c r="E174" s="2"/>
      <c r="F174" s="2"/>
      <c r="G174" s="2"/>
      <c r="H174" s="2"/>
      <c r="I174" s="2"/>
      <c r="J174" s="2"/>
    </row>
    <row r="175" ht="15.75" customHeight="1">
      <c r="A175" s="2"/>
      <c r="B175" s="2"/>
      <c r="C175" s="2"/>
      <c r="D175" s="2"/>
      <c r="E175" s="2"/>
      <c r="F175" s="2"/>
      <c r="G175" s="2"/>
      <c r="H175" s="2"/>
      <c r="I175" s="2"/>
      <c r="J175" s="2"/>
    </row>
    <row r="176" ht="15.75" customHeight="1">
      <c r="A176" s="2"/>
      <c r="B176" s="2"/>
      <c r="C176" s="2"/>
      <c r="D176" s="2"/>
      <c r="E176" s="2"/>
      <c r="F176" s="2"/>
      <c r="G176" s="2"/>
      <c r="H176" s="2"/>
      <c r="I176" s="2"/>
      <c r="J176" s="2"/>
    </row>
    <row r="177" ht="15.75" customHeight="1">
      <c r="A177" s="2"/>
      <c r="B177" s="2"/>
      <c r="C177" s="2"/>
      <c r="D177" s="2"/>
      <c r="E177" s="2"/>
      <c r="F177" s="2"/>
      <c r="G177" s="2"/>
      <c r="H177" s="2"/>
      <c r="I177" s="2"/>
      <c r="J177" s="2"/>
    </row>
    <row r="178" ht="15.75" customHeight="1">
      <c r="A178" s="2"/>
      <c r="B178" s="2"/>
      <c r="C178" s="2"/>
      <c r="D178" s="2"/>
      <c r="E178" s="2"/>
      <c r="F178" s="2"/>
      <c r="G178" s="2"/>
      <c r="H178" s="2"/>
      <c r="I178" s="2"/>
      <c r="J178" s="2"/>
    </row>
    <row r="179" ht="15.75" customHeight="1">
      <c r="A179" s="2"/>
      <c r="B179" s="2"/>
      <c r="C179" s="2"/>
      <c r="D179" s="2"/>
      <c r="E179" s="2"/>
      <c r="F179" s="2"/>
      <c r="G179" s="2"/>
      <c r="H179" s="2"/>
      <c r="I179" s="2"/>
      <c r="J179" s="2"/>
    </row>
    <row r="180" ht="15.75" customHeight="1">
      <c r="A180" s="2"/>
      <c r="B180" s="2"/>
      <c r="C180" s="2"/>
      <c r="D180" s="2"/>
      <c r="E180" s="2"/>
      <c r="F180" s="2"/>
      <c r="G180" s="2"/>
      <c r="H180" s="2"/>
      <c r="I180" s="2"/>
      <c r="J180" s="2"/>
    </row>
    <row r="181" ht="15.75" customHeight="1">
      <c r="A181" s="2"/>
      <c r="B181" s="2"/>
      <c r="C181" s="2"/>
      <c r="D181" s="2"/>
      <c r="E181" s="2"/>
      <c r="F181" s="2"/>
      <c r="G181" s="2"/>
      <c r="H181" s="2"/>
      <c r="I181" s="2"/>
      <c r="J181" s="2"/>
    </row>
    <row r="182" ht="15.75" customHeight="1">
      <c r="A182" s="2"/>
      <c r="B182" s="2"/>
      <c r="C182" s="2"/>
      <c r="D182" s="2"/>
      <c r="E182" s="2"/>
      <c r="F182" s="2"/>
      <c r="G182" s="2"/>
      <c r="H182" s="2"/>
      <c r="I182" s="2"/>
      <c r="J182" s="2"/>
    </row>
    <row r="183" ht="15.75" customHeight="1">
      <c r="A183" s="2"/>
      <c r="B183" s="2"/>
      <c r="C183" s="2"/>
      <c r="D183" s="2"/>
      <c r="E183" s="2"/>
      <c r="F183" s="2"/>
      <c r="G183" s="2"/>
      <c r="H183" s="2"/>
      <c r="I183" s="2"/>
      <c r="J183" s="2"/>
    </row>
    <row r="184" ht="15.75" customHeight="1">
      <c r="A184" s="2"/>
      <c r="B184" s="2"/>
      <c r="C184" s="2"/>
      <c r="D184" s="2"/>
      <c r="E184" s="2"/>
      <c r="F184" s="2"/>
      <c r="G184" s="2"/>
      <c r="H184" s="2"/>
      <c r="I184" s="2"/>
      <c r="J184" s="2"/>
    </row>
    <row r="185" ht="15.75" customHeight="1">
      <c r="A185" s="2"/>
      <c r="B185" s="2"/>
      <c r="C185" s="2"/>
      <c r="D185" s="2"/>
      <c r="E185" s="2"/>
      <c r="F185" s="2"/>
      <c r="G185" s="2"/>
      <c r="H185" s="2"/>
      <c r="I185" s="2"/>
      <c r="J185" s="2"/>
    </row>
    <row r="186" ht="15.75" customHeight="1">
      <c r="A186" s="2"/>
      <c r="B186" s="2"/>
      <c r="C186" s="2"/>
      <c r="D186" s="2"/>
      <c r="E186" s="2"/>
      <c r="F186" s="2"/>
      <c r="G186" s="2"/>
      <c r="H186" s="2"/>
      <c r="I186" s="2"/>
      <c r="J186" s="2"/>
    </row>
    <row r="187" ht="15.75" customHeight="1">
      <c r="A187" s="2"/>
      <c r="B187" s="2"/>
      <c r="C187" s="2"/>
      <c r="D187" s="2"/>
      <c r="E187" s="2"/>
      <c r="F187" s="2"/>
      <c r="G187" s="2"/>
      <c r="H187" s="2"/>
      <c r="I187" s="2"/>
      <c r="J187" s="2"/>
    </row>
    <row r="188" ht="15.75" customHeight="1">
      <c r="A188" s="2"/>
      <c r="B188" s="2"/>
      <c r="C188" s="2"/>
      <c r="D188" s="2"/>
      <c r="E188" s="2"/>
      <c r="F188" s="2"/>
      <c r="G188" s="2"/>
      <c r="H188" s="2"/>
      <c r="I188" s="2"/>
      <c r="J188" s="2"/>
    </row>
    <row r="189" ht="15.75" customHeight="1">
      <c r="A189" s="2"/>
      <c r="B189" s="2"/>
      <c r="C189" s="2"/>
      <c r="D189" s="2"/>
      <c r="E189" s="2"/>
      <c r="F189" s="2"/>
      <c r="G189" s="2"/>
      <c r="H189" s="2"/>
      <c r="I189" s="2"/>
      <c r="J189" s="2"/>
    </row>
    <row r="190" ht="15.75" customHeight="1">
      <c r="A190" s="2"/>
      <c r="B190" s="2"/>
      <c r="C190" s="2"/>
      <c r="D190" s="2"/>
      <c r="E190" s="2"/>
      <c r="F190" s="2"/>
      <c r="G190" s="2"/>
      <c r="H190" s="2"/>
      <c r="I190" s="2"/>
      <c r="J190" s="2"/>
    </row>
    <row r="191" ht="15.75" customHeight="1">
      <c r="A191" s="2"/>
      <c r="B191" s="2"/>
      <c r="C191" s="2"/>
      <c r="D191" s="2"/>
      <c r="E191" s="2"/>
      <c r="F191" s="2"/>
      <c r="G191" s="2"/>
      <c r="H191" s="2"/>
      <c r="I191" s="2"/>
      <c r="J191" s="2"/>
    </row>
    <row r="192" ht="15.75" customHeight="1">
      <c r="A192" s="2"/>
      <c r="B192" s="2"/>
      <c r="C192" s="2"/>
      <c r="D192" s="2"/>
      <c r="E192" s="2"/>
      <c r="F192" s="2"/>
      <c r="G192" s="2"/>
      <c r="H192" s="2"/>
      <c r="I192" s="2"/>
      <c r="J192" s="2"/>
    </row>
    <row r="193" ht="15.75" customHeight="1">
      <c r="A193" s="2"/>
      <c r="B193" s="2"/>
      <c r="C193" s="2"/>
      <c r="D193" s="2"/>
      <c r="E193" s="2"/>
      <c r="F193" s="2"/>
      <c r="G193" s="2"/>
      <c r="H193" s="2"/>
      <c r="I193" s="2"/>
      <c r="J193" s="2"/>
    </row>
    <row r="194" ht="15.75" customHeight="1">
      <c r="A194" s="2"/>
      <c r="B194" s="2"/>
      <c r="C194" s="2"/>
      <c r="D194" s="2"/>
      <c r="E194" s="2"/>
      <c r="F194" s="2"/>
      <c r="G194" s="2"/>
      <c r="H194" s="2"/>
      <c r="I194" s="2"/>
      <c r="J194" s="2"/>
    </row>
    <row r="195" ht="15.75" customHeight="1">
      <c r="A195" s="2"/>
      <c r="B195" s="2"/>
      <c r="C195" s="2"/>
      <c r="D195" s="2"/>
      <c r="E195" s="2"/>
      <c r="F195" s="2"/>
      <c r="G195" s="2"/>
      <c r="H195" s="2"/>
      <c r="I195" s="2"/>
      <c r="J195" s="2"/>
    </row>
    <row r="196" ht="15.75" customHeight="1">
      <c r="A196" s="2"/>
      <c r="B196" s="2"/>
      <c r="C196" s="2"/>
      <c r="D196" s="2"/>
      <c r="E196" s="2"/>
      <c r="F196" s="2"/>
      <c r="G196" s="2"/>
      <c r="H196" s="2"/>
      <c r="I196" s="2"/>
      <c r="J196" s="2"/>
    </row>
    <row r="197" ht="15.75" customHeight="1">
      <c r="A197" s="2"/>
      <c r="B197" s="2"/>
      <c r="C197" s="2"/>
      <c r="D197" s="2"/>
      <c r="E197" s="2"/>
      <c r="F197" s="2"/>
      <c r="G197" s="2"/>
      <c r="H197" s="2"/>
      <c r="I197" s="2"/>
      <c r="J197" s="2"/>
    </row>
    <row r="198" ht="15.75" customHeight="1">
      <c r="A198" s="2"/>
      <c r="B198" s="2"/>
      <c r="C198" s="2"/>
      <c r="D198" s="2"/>
      <c r="E198" s="2"/>
      <c r="F198" s="2"/>
      <c r="G198" s="2"/>
      <c r="H198" s="2"/>
      <c r="I198" s="2"/>
      <c r="J198" s="2"/>
    </row>
    <row r="199" ht="15.75" customHeight="1">
      <c r="A199" s="2"/>
      <c r="B199" s="2"/>
      <c r="C199" s="2"/>
      <c r="D199" s="2"/>
      <c r="E199" s="2"/>
      <c r="F199" s="2"/>
      <c r="G199" s="2"/>
      <c r="H199" s="2"/>
      <c r="I199" s="2"/>
      <c r="J199" s="2"/>
    </row>
    <row r="200" ht="15.75" customHeight="1">
      <c r="A200" s="2"/>
      <c r="B200" s="2"/>
      <c r="C200" s="2"/>
      <c r="D200" s="2"/>
      <c r="E200" s="2"/>
      <c r="F200" s="2"/>
      <c r="G200" s="2"/>
      <c r="H200" s="2"/>
      <c r="I200" s="2"/>
      <c r="J200" s="2"/>
    </row>
    <row r="201" ht="15.75" customHeight="1">
      <c r="A201" s="2"/>
      <c r="B201" s="2"/>
      <c r="C201" s="2"/>
      <c r="D201" s="2"/>
      <c r="E201" s="2"/>
      <c r="F201" s="2"/>
      <c r="G201" s="2"/>
      <c r="H201" s="2"/>
      <c r="I201" s="2"/>
      <c r="J201" s="2"/>
    </row>
    <row r="202" ht="15.75" customHeight="1">
      <c r="A202" s="2"/>
      <c r="B202" s="2"/>
      <c r="C202" s="2"/>
      <c r="D202" s="2"/>
      <c r="E202" s="2"/>
      <c r="F202" s="2"/>
      <c r="G202" s="2"/>
      <c r="H202" s="2"/>
      <c r="I202" s="2"/>
      <c r="J202" s="2"/>
    </row>
    <row r="203" ht="15.75" customHeight="1">
      <c r="A203" s="2"/>
      <c r="B203" s="2"/>
      <c r="C203" s="2"/>
      <c r="D203" s="2"/>
      <c r="E203" s="2"/>
      <c r="F203" s="2"/>
      <c r="G203" s="2"/>
      <c r="H203" s="2"/>
      <c r="I203" s="2"/>
      <c r="J203" s="2"/>
    </row>
    <row r="204" ht="15.75" customHeight="1">
      <c r="A204" s="2"/>
      <c r="B204" s="2"/>
      <c r="C204" s="2"/>
      <c r="D204" s="2"/>
      <c r="E204" s="2"/>
      <c r="F204" s="2"/>
      <c r="G204" s="2"/>
      <c r="H204" s="2"/>
      <c r="I204" s="2"/>
      <c r="J204" s="2"/>
    </row>
    <row r="205" ht="15.75" customHeight="1">
      <c r="A205" s="2"/>
      <c r="B205" s="2"/>
      <c r="C205" s="2"/>
      <c r="D205" s="2"/>
      <c r="E205" s="2"/>
      <c r="F205" s="2"/>
      <c r="G205" s="2"/>
      <c r="H205" s="2"/>
      <c r="I205" s="2"/>
      <c r="J205" s="2"/>
    </row>
    <row r="206" ht="15.75" customHeight="1">
      <c r="A206" s="2"/>
      <c r="B206" s="2"/>
      <c r="C206" s="2"/>
      <c r="D206" s="2"/>
      <c r="E206" s="2"/>
      <c r="F206" s="2"/>
      <c r="G206" s="2"/>
      <c r="H206" s="2"/>
      <c r="I206" s="2"/>
      <c r="J206" s="2"/>
    </row>
    <row r="207" ht="15.75" customHeight="1">
      <c r="A207" s="2"/>
      <c r="B207" s="2"/>
      <c r="C207" s="2"/>
      <c r="D207" s="2"/>
      <c r="E207" s="2"/>
      <c r="F207" s="2"/>
      <c r="G207" s="2"/>
      <c r="H207" s="2"/>
      <c r="I207" s="2"/>
      <c r="J207" s="2"/>
    </row>
    <row r="208" ht="15.75" customHeight="1">
      <c r="A208" s="2"/>
      <c r="B208" s="2"/>
      <c r="C208" s="2"/>
      <c r="D208" s="2"/>
      <c r="E208" s="2"/>
      <c r="F208" s="2"/>
      <c r="G208" s="2"/>
      <c r="H208" s="2"/>
      <c r="I208" s="2"/>
      <c r="J208" s="2"/>
    </row>
    <row r="209" ht="15.75" customHeight="1">
      <c r="A209" s="2"/>
      <c r="B209" s="2"/>
      <c r="C209" s="2"/>
      <c r="D209" s="2"/>
      <c r="E209" s="2"/>
      <c r="F209" s="2"/>
      <c r="G209" s="2"/>
      <c r="H209" s="2"/>
      <c r="I209" s="2"/>
      <c r="J209" s="2"/>
    </row>
    <row r="210" ht="15.75" customHeight="1">
      <c r="A210" s="2"/>
      <c r="B210" s="2"/>
      <c r="C210" s="2"/>
      <c r="D210" s="2"/>
      <c r="E210" s="2"/>
      <c r="F210" s="2"/>
      <c r="G210" s="2"/>
      <c r="H210" s="2"/>
      <c r="I210" s="2"/>
      <c r="J210" s="2"/>
    </row>
    <row r="211" ht="15.75" customHeight="1">
      <c r="A211" s="2"/>
      <c r="B211" s="2"/>
      <c r="C211" s="2"/>
      <c r="D211" s="2"/>
      <c r="E211" s="2"/>
      <c r="F211" s="2"/>
      <c r="G211" s="2"/>
      <c r="H211" s="2"/>
      <c r="I211" s="2"/>
      <c r="J211" s="2"/>
    </row>
    <row r="212" ht="15.75" customHeight="1">
      <c r="A212" s="2"/>
      <c r="B212" s="2"/>
      <c r="C212" s="2"/>
      <c r="D212" s="2"/>
      <c r="E212" s="2"/>
      <c r="F212" s="2"/>
      <c r="G212" s="2"/>
      <c r="H212" s="2"/>
      <c r="I212" s="2"/>
      <c r="J212" s="2"/>
    </row>
    <row r="213" ht="15.75" customHeight="1">
      <c r="A213" s="2"/>
      <c r="B213" s="2"/>
      <c r="C213" s="2"/>
      <c r="D213" s="2"/>
      <c r="E213" s="2"/>
      <c r="F213" s="2"/>
      <c r="G213" s="2"/>
      <c r="H213" s="2"/>
      <c r="I213" s="2"/>
      <c r="J213" s="2"/>
    </row>
    <row r="214" ht="15.75" customHeight="1">
      <c r="A214" s="2"/>
      <c r="B214" s="2"/>
      <c r="C214" s="2"/>
      <c r="D214" s="2"/>
      <c r="E214" s="2"/>
      <c r="F214" s="2"/>
      <c r="G214" s="2"/>
      <c r="H214" s="2"/>
      <c r="I214" s="2"/>
      <c r="J214" s="2"/>
    </row>
    <row r="215" ht="15.75" customHeight="1">
      <c r="A215" s="2"/>
      <c r="B215" s="2"/>
      <c r="C215" s="2"/>
      <c r="D215" s="2"/>
      <c r="E215" s="2"/>
      <c r="F215" s="2"/>
      <c r="G215" s="2"/>
      <c r="H215" s="2"/>
      <c r="I215" s="2"/>
      <c r="J215" s="2"/>
    </row>
    <row r="216" ht="15.75" customHeight="1">
      <c r="A216" s="2"/>
      <c r="B216" s="2"/>
      <c r="C216" s="2"/>
      <c r="D216" s="2"/>
      <c r="E216" s="2"/>
      <c r="F216" s="2"/>
      <c r="G216" s="2"/>
      <c r="H216" s="2"/>
      <c r="I216" s="2"/>
      <c r="J216" s="2"/>
    </row>
    <row r="217" ht="15.75" customHeight="1">
      <c r="A217" s="2"/>
      <c r="B217" s="2"/>
      <c r="C217" s="2"/>
      <c r="D217" s="2"/>
      <c r="E217" s="2"/>
      <c r="F217" s="2"/>
      <c r="G217" s="2"/>
      <c r="H217" s="2"/>
      <c r="I217" s="2"/>
      <c r="J217" s="2"/>
    </row>
    <row r="218" ht="15.75" customHeight="1">
      <c r="A218" s="2"/>
      <c r="B218" s="2"/>
      <c r="C218" s="2"/>
      <c r="D218" s="2"/>
      <c r="E218" s="2"/>
      <c r="F218" s="2"/>
      <c r="G218" s="2"/>
      <c r="H218" s="2"/>
      <c r="I218" s="2"/>
      <c r="J218" s="2"/>
    </row>
    <row r="219" ht="15.75" customHeight="1">
      <c r="A219" s="2"/>
      <c r="B219" s="2"/>
      <c r="C219" s="2"/>
      <c r="D219" s="2"/>
      <c r="E219" s="2"/>
      <c r="F219" s="2"/>
      <c r="G219" s="2"/>
      <c r="H219" s="2"/>
      <c r="I219" s="2"/>
      <c r="J219" s="2"/>
    </row>
    <row r="220" ht="15.75" customHeight="1">
      <c r="A220" s="2"/>
      <c r="B220" s="2"/>
      <c r="C220" s="2"/>
      <c r="D220" s="2"/>
      <c r="E220" s="2"/>
      <c r="F220" s="2"/>
      <c r="G220" s="2"/>
      <c r="H220" s="2"/>
      <c r="I220" s="2"/>
      <c r="J220" s="2"/>
    </row>
    <row r="221" ht="15.75" customHeight="1">
      <c r="A221" s="2"/>
      <c r="B221" s="2"/>
      <c r="C221" s="2"/>
      <c r="D221" s="2"/>
      <c r="E221" s="2"/>
      <c r="F221" s="2"/>
      <c r="G221" s="2"/>
      <c r="H221" s="2"/>
      <c r="I221" s="2"/>
      <c r="J221" s="2"/>
    </row>
    <row r="222" ht="15.75" customHeight="1">
      <c r="A222" s="2"/>
      <c r="B222" s="2"/>
      <c r="C222" s="2"/>
      <c r="D222" s="2"/>
      <c r="E222" s="2"/>
      <c r="F222" s="2"/>
      <c r="G222" s="2"/>
      <c r="H222" s="2"/>
      <c r="I222" s="2"/>
      <c r="J222" s="2"/>
    </row>
    <row r="223" ht="15.75" customHeight="1">
      <c r="A223" s="2"/>
      <c r="B223" s="2"/>
      <c r="C223" s="2"/>
      <c r="D223" s="2"/>
      <c r="E223" s="2"/>
      <c r="F223" s="2"/>
      <c r="G223" s="2"/>
      <c r="H223" s="2"/>
      <c r="I223" s="2"/>
      <c r="J223" s="2"/>
    </row>
    <row r="224" ht="15.75" customHeight="1">
      <c r="A224" s="2"/>
      <c r="B224" s="2"/>
      <c r="C224" s="2"/>
      <c r="D224" s="2"/>
      <c r="E224" s="2"/>
      <c r="F224" s="2"/>
      <c r="G224" s="2"/>
      <c r="H224" s="2"/>
      <c r="I224" s="2"/>
      <c r="J224" s="2"/>
    </row>
    <row r="225" ht="15.75" customHeight="1">
      <c r="A225" s="2"/>
      <c r="B225" s="2"/>
      <c r="C225" s="2"/>
      <c r="D225" s="2"/>
      <c r="E225" s="2"/>
      <c r="F225" s="2"/>
      <c r="G225" s="2"/>
      <c r="H225" s="2"/>
      <c r="I225" s="2"/>
      <c r="J225" s="2"/>
    </row>
    <row r="226" ht="15.75" customHeight="1">
      <c r="A226" s="2"/>
      <c r="B226" s="2"/>
      <c r="C226" s="2"/>
      <c r="D226" s="2"/>
      <c r="E226" s="2"/>
      <c r="F226" s="2"/>
      <c r="G226" s="2"/>
      <c r="H226" s="2"/>
      <c r="I226" s="2"/>
      <c r="J226" s="2"/>
    </row>
    <row r="227" ht="15.75" customHeight="1">
      <c r="A227" s="2"/>
      <c r="B227" s="2"/>
      <c r="C227" s="2"/>
      <c r="D227" s="2"/>
      <c r="E227" s="2"/>
      <c r="F227" s="2"/>
      <c r="G227" s="2"/>
      <c r="H227" s="2"/>
      <c r="I227" s="2"/>
      <c r="J227" s="2"/>
    </row>
    <row r="228" ht="15.75" customHeight="1">
      <c r="A228" s="2"/>
      <c r="B228" s="2"/>
      <c r="C228" s="2"/>
      <c r="D228" s="2"/>
      <c r="E228" s="2"/>
      <c r="F228" s="2"/>
      <c r="G228" s="2"/>
      <c r="H228" s="2"/>
      <c r="I228" s="2"/>
      <c r="J228" s="2"/>
    </row>
    <row r="229" ht="15.75" customHeight="1">
      <c r="A229" s="2"/>
      <c r="B229" s="2"/>
      <c r="C229" s="2"/>
      <c r="D229" s="2"/>
      <c r="E229" s="2"/>
      <c r="F229" s="2"/>
      <c r="G229" s="2"/>
      <c r="H229" s="2"/>
      <c r="I229" s="2"/>
      <c r="J229" s="2"/>
    </row>
    <row r="230" ht="15.75" customHeight="1">
      <c r="A230" s="2"/>
      <c r="B230" s="2"/>
      <c r="C230" s="2"/>
      <c r="D230" s="2"/>
      <c r="E230" s="2"/>
      <c r="F230" s="2"/>
      <c r="G230" s="2"/>
      <c r="H230" s="2"/>
      <c r="I230" s="2"/>
      <c r="J230" s="2"/>
    </row>
    <row r="231" ht="15.75" customHeight="1">
      <c r="A231" s="2"/>
      <c r="B231" s="2"/>
      <c r="C231" s="2"/>
      <c r="D231" s="2"/>
      <c r="E231" s="2"/>
      <c r="F231" s="2"/>
      <c r="G231" s="2"/>
      <c r="H231" s="2"/>
      <c r="I231" s="2"/>
      <c r="J231" s="2"/>
    </row>
    <row r="232" ht="15.75" customHeight="1">
      <c r="A232" s="2"/>
      <c r="B232" s="2"/>
      <c r="C232" s="2"/>
      <c r="D232" s="2"/>
      <c r="E232" s="2"/>
      <c r="F232" s="2"/>
      <c r="G232" s="2"/>
      <c r="H232" s="2"/>
      <c r="I232" s="2"/>
      <c r="J232" s="2"/>
    </row>
    <row r="233" ht="15.75" customHeight="1">
      <c r="A233" s="2"/>
      <c r="B233" s="2"/>
      <c r="C233" s="2"/>
      <c r="D233" s="2"/>
      <c r="E233" s="2"/>
      <c r="F233" s="2"/>
      <c r="G233" s="2"/>
      <c r="H233" s="2"/>
      <c r="I233" s="2"/>
      <c r="J233" s="2"/>
    </row>
    <row r="234" ht="15.75" customHeight="1">
      <c r="A234" s="2"/>
      <c r="B234" s="2"/>
      <c r="C234" s="2"/>
      <c r="D234" s="2"/>
      <c r="E234" s="2"/>
      <c r="F234" s="2"/>
      <c r="G234" s="2"/>
      <c r="H234" s="2"/>
      <c r="I234" s="2"/>
      <c r="J234" s="2"/>
    </row>
    <row r="235" ht="15.75" customHeight="1">
      <c r="A235" s="2"/>
      <c r="B235" s="2"/>
      <c r="C235" s="2"/>
      <c r="D235" s="2"/>
      <c r="E235" s="2"/>
      <c r="F235" s="2"/>
      <c r="G235" s="2"/>
      <c r="H235" s="2"/>
      <c r="I235" s="2"/>
      <c r="J235" s="2"/>
    </row>
    <row r="236" ht="15.75" customHeight="1">
      <c r="A236" s="2"/>
      <c r="B236" s="2"/>
      <c r="C236" s="2"/>
      <c r="D236" s="2"/>
      <c r="E236" s="2"/>
      <c r="F236" s="2"/>
      <c r="G236" s="2"/>
      <c r="H236" s="2"/>
      <c r="I236" s="2"/>
      <c r="J236" s="2"/>
    </row>
    <row r="237" ht="15.75" customHeight="1">
      <c r="A237" s="2"/>
      <c r="B237" s="2"/>
      <c r="C237" s="2"/>
      <c r="D237" s="2"/>
      <c r="E237" s="2"/>
      <c r="F237" s="2"/>
      <c r="G237" s="2"/>
      <c r="H237" s="2"/>
      <c r="I237" s="2"/>
      <c r="J237" s="2"/>
    </row>
    <row r="238" ht="15.75" customHeight="1">
      <c r="A238" s="2"/>
      <c r="B238" s="2"/>
      <c r="C238" s="2"/>
      <c r="D238" s="2"/>
      <c r="E238" s="2"/>
      <c r="F238" s="2"/>
      <c r="G238" s="2"/>
      <c r="H238" s="2"/>
      <c r="I238" s="2"/>
      <c r="J238" s="2"/>
    </row>
    <row r="239" ht="15.75" customHeight="1">
      <c r="A239" s="2"/>
      <c r="B239" s="2"/>
      <c r="C239" s="2"/>
      <c r="D239" s="2"/>
      <c r="E239" s="2"/>
      <c r="F239" s="2"/>
      <c r="G239" s="2"/>
      <c r="H239" s="2"/>
      <c r="I239" s="2"/>
      <c r="J239" s="2"/>
    </row>
    <row r="240" ht="15.75" customHeight="1">
      <c r="A240" s="2"/>
      <c r="B240" s="2"/>
      <c r="C240" s="2"/>
      <c r="D240" s="2"/>
      <c r="E240" s="2"/>
      <c r="F240" s="2"/>
      <c r="G240" s="2"/>
      <c r="H240" s="2"/>
      <c r="I240" s="2"/>
      <c r="J240" s="2"/>
    </row>
    <row r="241" ht="15.75" customHeight="1">
      <c r="A241" s="2"/>
      <c r="B241" s="2"/>
      <c r="C241" s="2"/>
      <c r="D241" s="2"/>
      <c r="E241" s="2"/>
      <c r="F241" s="2"/>
      <c r="G241" s="2"/>
      <c r="H241" s="2"/>
      <c r="I241" s="2"/>
      <c r="J241" s="2"/>
    </row>
    <row r="242" ht="15.75" customHeight="1">
      <c r="A242" s="2"/>
      <c r="B242" s="2"/>
      <c r="C242" s="2"/>
      <c r="D242" s="2"/>
      <c r="E242" s="2"/>
      <c r="F242" s="2"/>
      <c r="G242" s="2"/>
      <c r="H242" s="2"/>
      <c r="I242" s="2"/>
      <c r="J242" s="2"/>
    </row>
    <row r="243" ht="15.75" customHeight="1">
      <c r="A243" s="2"/>
      <c r="B243" s="2"/>
      <c r="C243" s="2"/>
      <c r="D243" s="2"/>
      <c r="E243" s="2"/>
      <c r="F243" s="2"/>
      <c r="G243" s="2"/>
      <c r="H243" s="2"/>
      <c r="I243" s="2"/>
      <c r="J243" s="2"/>
    </row>
    <row r="244" ht="15.75" customHeight="1">
      <c r="A244" s="2"/>
      <c r="B244" s="2"/>
      <c r="C244" s="2"/>
      <c r="D244" s="2"/>
      <c r="E244" s="2"/>
      <c r="F244" s="2"/>
      <c r="G244" s="2"/>
      <c r="H244" s="2"/>
      <c r="I244" s="2"/>
      <c r="J244" s="2"/>
    </row>
    <row r="245" ht="15.75" customHeight="1">
      <c r="A245" s="2"/>
      <c r="B245" s="2"/>
      <c r="C245" s="2"/>
      <c r="D245" s="2"/>
      <c r="E245" s="2"/>
      <c r="F245" s="2"/>
      <c r="G245" s="2"/>
      <c r="H245" s="2"/>
      <c r="I245" s="2"/>
      <c r="J245" s="2"/>
    </row>
    <row r="246" ht="15.75" customHeight="1">
      <c r="A246" s="2"/>
      <c r="B246" s="2"/>
      <c r="C246" s="2"/>
      <c r="D246" s="2"/>
      <c r="E246" s="2"/>
      <c r="F246" s="2"/>
      <c r="G246" s="2"/>
      <c r="H246" s="2"/>
      <c r="I246" s="2"/>
      <c r="J246" s="2"/>
    </row>
    <row r="247" ht="15.75" customHeight="1">
      <c r="A247" s="2"/>
      <c r="B247" s="2"/>
      <c r="C247" s="2"/>
      <c r="D247" s="2"/>
      <c r="E247" s="2"/>
      <c r="F247" s="2"/>
      <c r="G247" s="2"/>
      <c r="H247" s="2"/>
      <c r="I247" s="2"/>
      <c r="J247" s="2"/>
    </row>
    <row r="248" ht="15.75" customHeight="1">
      <c r="A248" s="2"/>
      <c r="B248" s="2"/>
      <c r="C248" s="2"/>
      <c r="D248" s="2"/>
      <c r="E248" s="2"/>
      <c r="F248" s="2"/>
      <c r="G248" s="2"/>
      <c r="H248" s="2"/>
      <c r="I248" s="2"/>
      <c r="J248" s="2"/>
    </row>
    <row r="249" ht="15.75" customHeight="1">
      <c r="A249" s="2"/>
      <c r="B249" s="2"/>
      <c r="C249" s="2"/>
      <c r="D249" s="2"/>
      <c r="E249" s="2"/>
      <c r="F249" s="2"/>
      <c r="G249" s="2"/>
      <c r="H249" s="2"/>
      <c r="I249" s="2"/>
      <c r="J249" s="2"/>
    </row>
    <row r="250" ht="15.75" customHeight="1">
      <c r="A250" s="2"/>
      <c r="B250" s="2"/>
      <c r="C250" s="2"/>
      <c r="D250" s="2"/>
      <c r="E250" s="2"/>
      <c r="F250" s="2"/>
      <c r="G250" s="2"/>
      <c r="H250" s="2"/>
      <c r="I250" s="2"/>
      <c r="J250" s="2"/>
    </row>
    <row r="251" ht="15.75" customHeight="1">
      <c r="A251" s="2"/>
      <c r="B251" s="2"/>
      <c r="C251" s="2"/>
      <c r="D251" s="2"/>
      <c r="E251" s="2"/>
      <c r="F251" s="2"/>
      <c r="G251" s="2"/>
      <c r="H251" s="2"/>
      <c r="I251" s="2"/>
      <c r="J251" s="2"/>
    </row>
    <row r="252" ht="15.75" customHeight="1">
      <c r="A252" s="2"/>
      <c r="B252" s="2"/>
      <c r="C252" s="2"/>
      <c r="D252" s="2"/>
      <c r="E252" s="2"/>
      <c r="F252" s="2"/>
      <c r="G252" s="2"/>
      <c r="H252" s="2"/>
      <c r="I252" s="2"/>
      <c r="J252" s="2"/>
    </row>
    <row r="253" ht="15.75" customHeight="1">
      <c r="A253" s="2"/>
      <c r="B253" s="2"/>
      <c r="C253" s="2"/>
      <c r="D253" s="2"/>
      <c r="E253" s="2"/>
      <c r="F253" s="2"/>
      <c r="G253" s="2"/>
      <c r="H253" s="2"/>
      <c r="I253" s="2"/>
      <c r="J253" s="2"/>
    </row>
    <row r="254" ht="15.75" customHeight="1">
      <c r="A254" s="2"/>
      <c r="B254" s="2"/>
      <c r="C254" s="2"/>
      <c r="D254" s="2"/>
      <c r="E254" s="2"/>
      <c r="F254" s="2"/>
      <c r="G254" s="2"/>
      <c r="H254" s="2"/>
      <c r="I254" s="2"/>
      <c r="J254" s="2"/>
    </row>
    <row r="255" ht="15.75" customHeight="1">
      <c r="A255" s="2"/>
      <c r="B255" s="2"/>
      <c r="C255" s="2"/>
      <c r="D255" s="2"/>
      <c r="E255" s="2"/>
      <c r="F255" s="2"/>
      <c r="G255" s="2"/>
      <c r="H255" s="2"/>
      <c r="I255" s="2"/>
      <c r="J255" s="2"/>
    </row>
    <row r="256" ht="15.75" customHeight="1">
      <c r="A256" s="2"/>
      <c r="B256" s="2"/>
      <c r="C256" s="2"/>
      <c r="D256" s="2"/>
      <c r="E256" s="2"/>
      <c r="F256" s="2"/>
      <c r="G256" s="2"/>
      <c r="H256" s="2"/>
      <c r="I256" s="2"/>
      <c r="J256" s="2"/>
    </row>
    <row r="257" ht="15.75" customHeight="1">
      <c r="A257" s="2"/>
      <c r="B257" s="2"/>
      <c r="C257" s="2"/>
      <c r="D257" s="2"/>
      <c r="E257" s="2"/>
      <c r="F257" s="2"/>
      <c r="G257" s="2"/>
      <c r="H257" s="2"/>
      <c r="I257" s="2"/>
      <c r="J257" s="2"/>
    </row>
    <row r="258" ht="15.75" customHeight="1">
      <c r="A258" s="2"/>
      <c r="B258" s="2"/>
      <c r="C258" s="2"/>
      <c r="D258" s="2"/>
      <c r="E258" s="2"/>
      <c r="F258" s="2"/>
      <c r="G258" s="2"/>
      <c r="H258" s="2"/>
      <c r="I258" s="2"/>
      <c r="J258" s="2"/>
    </row>
    <row r="259" ht="15.75" customHeight="1">
      <c r="A259" s="2"/>
      <c r="B259" s="2"/>
      <c r="C259" s="2"/>
      <c r="D259" s="2"/>
      <c r="E259" s="2"/>
      <c r="F259" s="2"/>
      <c r="G259" s="2"/>
      <c r="H259" s="2"/>
      <c r="I259" s="2"/>
      <c r="J259" s="2"/>
    </row>
    <row r="260" ht="15.75" customHeight="1">
      <c r="A260" s="2"/>
      <c r="B260" s="2"/>
      <c r="C260" s="2"/>
      <c r="D260" s="2"/>
      <c r="E260" s="2"/>
      <c r="F260" s="2"/>
      <c r="G260" s="2"/>
      <c r="H260" s="2"/>
      <c r="I260" s="2"/>
      <c r="J260" s="2"/>
    </row>
    <row r="261" ht="15.75" customHeight="1">
      <c r="A261" s="2"/>
      <c r="B261" s="2"/>
      <c r="C261" s="2"/>
      <c r="D261" s="2"/>
      <c r="E261" s="2"/>
      <c r="F261" s="2"/>
      <c r="G261" s="2"/>
      <c r="H261" s="2"/>
      <c r="I261" s="2"/>
      <c r="J261" s="2"/>
    </row>
    <row r="262" ht="15.75" customHeight="1">
      <c r="A262" s="2"/>
      <c r="B262" s="2"/>
      <c r="C262" s="2"/>
      <c r="D262" s="2"/>
      <c r="E262" s="2"/>
      <c r="F262" s="2"/>
      <c r="G262" s="2"/>
      <c r="H262" s="2"/>
      <c r="I262" s="2"/>
      <c r="J262" s="2"/>
    </row>
    <row r="263" ht="15.75" customHeight="1">
      <c r="A263" s="2"/>
      <c r="B263" s="2"/>
      <c r="C263" s="2"/>
      <c r="D263" s="2"/>
      <c r="E263" s="2"/>
      <c r="F263" s="2"/>
      <c r="G263" s="2"/>
      <c r="H263" s="2"/>
      <c r="I263" s="2"/>
      <c r="J263" s="2"/>
    </row>
    <row r="264" ht="15.75" customHeight="1">
      <c r="A264" s="2"/>
      <c r="B264" s="2"/>
      <c r="C264" s="2"/>
      <c r="D264" s="2"/>
      <c r="E264" s="2"/>
      <c r="F264" s="2"/>
      <c r="G264" s="2"/>
      <c r="H264" s="2"/>
      <c r="I264" s="2"/>
      <c r="J264" s="2"/>
    </row>
    <row r="265" ht="15.75" customHeight="1">
      <c r="A265" s="2"/>
      <c r="B265" s="2"/>
      <c r="C265" s="2"/>
      <c r="D265" s="2"/>
      <c r="E265" s="2"/>
      <c r="F265" s="2"/>
      <c r="G265" s="2"/>
      <c r="H265" s="2"/>
      <c r="I265" s="2"/>
      <c r="J265" s="2"/>
    </row>
    <row r="266" ht="15.75" customHeight="1">
      <c r="A266" s="2"/>
      <c r="B266" s="2"/>
      <c r="C266" s="2"/>
      <c r="D266" s="2"/>
      <c r="E266" s="2"/>
      <c r="F266" s="2"/>
      <c r="G266" s="2"/>
      <c r="H266" s="2"/>
      <c r="I266" s="2"/>
      <c r="J266" s="2"/>
    </row>
    <row r="267" ht="15.75" customHeight="1">
      <c r="A267" s="2"/>
      <c r="B267" s="2"/>
      <c r="C267" s="2"/>
      <c r="D267" s="2"/>
      <c r="E267" s="2"/>
      <c r="F267" s="2"/>
      <c r="G267" s="2"/>
      <c r="H267" s="2"/>
      <c r="I267" s="2"/>
      <c r="J267" s="2"/>
    </row>
    <row r="268" ht="15.75" customHeight="1">
      <c r="A268" s="2"/>
      <c r="B268" s="2"/>
      <c r="C268" s="2"/>
      <c r="D268" s="2"/>
      <c r="E268" s="2"/>
      <c r="F268" s="2"/>
      <c r="G268" s="2"/>
      <c r="H268" s="2"/>
      <c r="I268" s="2"/>
      <c r="J268" s="2"/>
    </row>
    <row r="269" ht="15.75" customHeight="1">
      <c r="A269" s="2"/>
      <c r="B269" s="2"/>
      <c r="C269" s="2"/>
      <c r="D269" s="2"/>
      <c r="E269" s="2"/>
      <c r="F269" s="2"/>
      <c r="G269" s="2"/>
      <c r="H269" s="2"/>
      <c r="I269" s="2"/>
      <c r="J269" s="2"/>
    </row>
    <row r="270" ht="15.75" customHeight="1">
      <c r="A270" s="2"/>
      <c r="B270" s="2"/>
      <c r="C270" s="2"/>
      <c r="D270" s="2"/>
      <c r="E270" s="2"/>
      <c r="F270" s="2"/>
      <c r="G270" s="2"/>
      <c r="H270" s="2"/>
      <c r="I270" s="2"/>
      <c r="J270" s="2"/>
    </row>
    <row r="271" ht="15.75" customHeight="1">
      <c r="A271" s="2"/>
      <c r="B271" s="2"/>
      <c r="C271" s="2"/>
      <c r="D271" s="2"/>
      <c r="E271" s="2"/>
      <c r="F271" s="2"/>
      <c r="G271" s="2"/>
      <c r="H271" s="2"/>
      <c r="I271" s="2"/>
      <c r="J271" s="2"/>
    </row>
    <row r="272" ht="15.75" customHeight="1">
      <c r="A272" s="2"/>
      <c r="B272" s="2"/>
      <c r="C272" s="2"/>
      <c r="D272" s="2"/>
      <c r="E272" s="2"/>
      <c r="F272" s="2"/>
      <c r="G272" s="2"/>
      <c r="H272" s="2"/>
      <c r="I272" s="2"/>
      <c r="J272" s="2"/>
    </row>
    <row r="273" ht="15.75" customHeight="1">
      <c r="A273" s="2"/>
      <c r="B273" s="2"/>
      <c r="C273" s="2"/>
      <c r="D273" s="2"/>
      <c r="E273" s="2"/>
      <c r="F273" s="2"/>
      <c r="G273" s="2"/>
      <c r="H273" s="2"/>
      <c r="I273" s="2"/>
      <c r="J273" s="2"/>
    </row>
    <row r="274" ht="15.75" customHeight="1">
      <c r="A274" s="2"/>
      <c r="B274" s="2"/>
      <c r="C274" s="2"/>
      <c r="D274" s="2"/>
      <c r="E274" s="2"/>
      <c r="F274" s="2"/>
      <c r="G274" s="2"/>
      <c r="H274" s="2"/>
      <c r="I274" s="2"/>
      <c r="J274" s="2"/>
    </row>
    <row r="275" ht="15.75" customHeight="1">
      <c r="A275" s="2"/>
      <c r="B275" s="2"/>
      <c r="C275" s="2"/>
      <c r="D275" s="2"/>
      <c r="E275" s="2"/>
      <c r="F275" s="2"/>
      <c r="G275" s="2"/>
      <c r="H275" s="2"/>
      <c r="I275" s="2"/>
      <c r="J275" s="2"/>
    </row>
    <row r="276" ht="15.75" customHeight="1">
      <c r="A276" s="2"/>
      <c r="B276" s="2"/>
      <c r="C276" s="2"/>
      <c r="D276" s="2"/>
      <c r="E276" s="2"/>
      <c r="F276" s="2"/>
      <c r="G276" s="2"/>
      <c r="H276" s="2"/>
      <c r="I276" s="2"/>
      <c r="J276" s="2"/>
    </row>
    <row r="277" ht="15.75" customHeight="1">
      <c r="A277" s="2"/>
      <c r="B277" s="2"/>
      <c r="C277" s="2"/>
      <c r="D277" s="2"/>
      <c r="E277" s="2"/>
      <c r="F277" s="2"/>
      <c r="G277" s="2"/>
      <c r="H277" s="2"/>
      <c r="I277" s="2"/>
      <c r="J277" s="2"/>
    </row>
    <row r="278" ht="15.75" customHeight="1">
      <c r="A278" s="2"/>
      <c r="B278" s="2"/>
      <c r="C278" s="2"/>
      <c r="D278" s="2"/>
      <c r="E278" s="2"/>
      <c r="F278" s="2"/>
      <c r="G278" s="2"/>
      <c r="H278" s="2"/>
      <c r="I278" s="2"/>
      <c r="J278" s="2"/>
    </row>
    <row r="279" ht="15.75" customHeight="1">
      <c r="A279" s="2"/>
      <c r="B279" s="2"/>
      <c r="C279" s="2"/>
      <c r="D279" s="2"/>
      <c r="E279" s="2"/>
      <c r="F279" s="2"/>
      <c r="G279" s="2"/>
      <c r="H279" s="2"/>
      <c r="I279" s="2"/>
      <c r="J279" s="2"/>
    </row>
    <row r="280" ht="15.75" customHeight="1">
      <c r="A280" s="2"/>
      <c r="B280" s="2"/>
      <c r="C280" s="2"/>
      <c r="D280" s="2"/>
      <c r="E280" s="2"/>
      <c r="F280" s="2"/>
      <c r="G280" s="2"/>
      <c r="H280" s="2"/>
      <c r="I280" s="2"/>
      <c r="J280" s="2"/>
    </row>
    <row r="281" ht="15.75" customHeight="1">
      <c r="A281" s="2"/>
      <c r="B281" s="2"/>
      <c r="C281" s="2"/>
      <c r="D281" s="2"/>
      <c r="E281" s="2"/>
      <c r="F281" s="2"/>
      <c r="G281" s="2"/>
      <c r="H281" s="2"/>
      <c r="I281" s="2"/>
      <c r="J281" s="2"/>
    </row>
    <row r="282" ht="15.75" customHeight="1">
      <c r="A282" s="2"/>
      <c r="B282" s="2"/>
      <c r="C282" s="2"/>
      <c r="D282" s="2"/>
      <c r="E282" s="2"/>
      <c r="F282" s="2"/>
      <c r="G282" s="2"/>
      <c r="H282" s="2"/>
      <c r="I282" s="2"/>
      <c r="J282" s="2"/>
    </row>
    <row r="283" ht="15.75" customHeight="1">
      <c r="A283" s="2"/>
      <c r="B283" s="2"/>
      <c r="C283" s="2"/>
      <c r="D283" s="2"/>
      <c r="E283" s="2"/>
      <c r="F283" s="2"/>
      <c r="G283" s="2"/>
      <c r="H283" s="2"/>
      <c r="I283" s="2"/>
      <c r="J283" s="2"/>
    </row>
    <row r="284" ht="15.75" customHeight="1">
      <c r="A284" s="2"/>
      <c r="B284" s="2"/>
      <c r="C284" s="2"/>
      <c r="D284" s="2"/>
      <c r="E284" s="2"/>
      <c r="F284" s="2"/>
      <c r="G284" s="2"/>
      <c r="H284" s="2"/>
      <c r="I284" s="2"/>
      <c r="J284" s="2"/>
    </row>
    <row r="285" ht="15.75" customHeight="1">
      <c r="A285" s="2"/>
      <c r="B285" s="2"/>
      <c r="C285" s="2"/>
      <c r="D285" s="2"/>
      <c r="E285" s="2"/>
      <c r="F285" s="2"/>
      <c r="G285" s="2"/>
      <c r="H285" s="2"/>
      <c r="I285" s="2"/>
      <c r="J285" s="2"/>
    </row>
    <row r="286" ht="15.75" customHeight="1">
      <c r="A286" s="2"/>
      <c r="B286" s="2"/>
      <c r="C286" s="2"/>
      <c r="D286" s="2"/>
      <c r="E286" s="2"/>
      <c r="F286" s="2"/>
      <c r="G286" s="2"/>
      <c r="H286" s="2"/>
      <c r="I286" s="2"/>
      <c r="J286" s="2"/>
    </row>
    <row r="287" ht="15.75" customHeight="1">
      <c r="A287" s="2"/>
      <c r="B287" s="2"/>
      <c r="C287" s="2"/>
      <c r="D287" s="2"/>
      <c r="E287" s="2"/>
      <c r="F287" s="2"/>
      <c r="G287" s="2"/>
      <c r="H287" s="2"/>
      <c r="I287" s="2"/>
      <c r="J287" s="2"/>
    </row>
    <row r="288" ht="15.75" customHeight="1">
      <c r="A288" s="2"/>
      <c r="B288" s="2"/>
      <c r="C288" s="2"/>
      <c r="D288" s="2"/>
      <c r="E288" s="2"/>
      <c r="F288" s="2"/>
      <c r="G288" s="2"/>
      <c r="H288" s="2"/>
      <c r="I288" s="2"/>
      <c r="J288" s="2"/>
    </row>
    <row r="289" ht="15.75" customHeight="1">
      <c r="A289" s="2"/>
      <c r="B289" s="2"/>
      <c r="C289" s="2"/>
      <c r="D289" s="2"/>
      <c r="E289" s="2"/>
      <c r="F289" s="2"/>
      <c r="G289" s="2"/>
      <c r="H289" s="2"/>
      <c r="I289" s="2"/>
      <c r="J289" s="2"/>
    </row>
    <row r="290" ht="15.75" customHeight="1">
      <c r="A290" s="2"/>
      <c r="B290" s="2"/>
      <c r="C290" s="2"/>
      <c r="D290" s="2"/>
      <c r="E290" s="2"/>
      <c r="F290" s="2"/>
      <c r="G290" s="2"/>
      <c r="H290" s="2"/>
      <c r="I290" s="2"/>
      <c r="J290" s="2"/>
    </row>
    <row r="291" ht="15.75" customHeight="1">
      <c r="A291" s="2"/>
      <c r="B291" s="2"/>
      <c r="C291" s="2"/>
      <c r="D291" s="2"/>
      <c r="E291" s="2"/>
      <c r="F291" s="2"/>
      <c r="G291" s="2"/>
      <c r="H291" s="2"/>
      <c r="I291" s="2"/>
      <c r="J291" s="2"/>
    </row>
    <row r="292" ht="15.75" customHeight="1">
      <c r="A292" s="2"/>
      <c r="B292" s="2"/>
      <c r="C292" s="2"/>
      <c r="D292" s="2"/>
      <c r="E292" s="2"/>
      <c r="F292" s="2"/>
      <c r="G292" s="2"/>
      <c r="H292" s="2"/>
      <c r="I292" s="2"/>
      <c r="J292" s="2"/>
    </row>
    <row r="293" ht="15.75" customHeight="1">
      <c r="A293" s="2"/>
      <c r="B293" s="2"/>
      <c r="C293" s="2"/>
      <c r="D293" s="2"/>
      <c r="E293" s="2"/>
      <c r="F293" s="2"/>
      <c r="G293" s="2"/>
      <c r="H293" s="2"/>
      <c r="I293" s="2"/>
      <c r="J293" s="2"/>
    </row>
    <row r="294" ht="15.75" customHeight="1">
      <c r="A294" s="2"/>
      <c r="B294" s="2"/>
      <c r="C294" s="2"/>
      <c r="D294" s="2"/>
      <c r="E294" s="2"/>
      <c r="F294" s="2"/>
      <c r="G294" s="2"/>
      <c r="H294" s="2"/>
      <c r="I294" s="2"/>
      <c r="J294" s="2"/>
    </row>
    <row r="295" ht="15.75" customHeight="1">
      <c r="A295" s="2"/>
      <c r="B295" s="2"/>
      <c r="C295" s="2"/>
      <c r="D295" s="2"/>
      <c r="E295" s="2"/>
      <c r="F295" s="2"/>
      <c r="G295" s="2"/>
      <c r="H295" s="2"/>
      <c r="I295" s="2"/>
      <c r="J295" s="2"/>
    </row>
    <row r="296" ht="15.75" customHeight="1">
      <c r="A296" s="2"/>
      <c r="B296" s="2"/>
      <c r="C296" s="2"/>
      <c r="D296" s="2"/>
      <c r="E296" s="2"/>
      <c r="F296" s="2"/>
      <c r="G296" s="2"/>
      <c r="H296" s="2"/>
      <c r="I296" s="2"/>
      <c r="J296" s="2"/>
    </row>
    <row r="297" ht="15.75" customHeight="1">
      <c r="A297" s="2"/>
      <c r="B297" s="2"/>
      <c r="C297" s="2"/>
      <c r="D297" s="2"/>
      <c r="E297" s="2"/>
      <c r="F297" s="2"/>
      <c r="G297" s="2"/>
      <c r="H297" s="2"/>
      <c r="I297" s="2"/>
      <c r="J297" s="2"/>
    </row>
    <row r="298" ht="15.75" customHeight="1">
      <c r="A298" s="2"/>
      <c r="B298" s="2"/>
      <c r="C298" s="2"/>
      <c r="D298" s="2"/>
      <c r="E298" s="2"/>
      <c r="F298" s="2"/>
      <c r="G298" s="2"/>
      <c r="H298" s="2"/>
      <c r="I298" s="2"/>
      <c r="J298" s="2"/>
    </row>
    <row r="299" ht="15.75" customHeight="1">
      <c r="A299" s="2"/>
      <c r="B299" s="2"/>
      <c r="C299" s="2"/>
      <c r="D299" s="2"/>
      <c r="E299" s="2"/>
      <c r="F299" s="2"/>
      <c r="G299" s="2"/>
      <c r="H299" s="2"/>
      <c r="I299" s="2"/>
      <c r="J299" s="2"/>
    </row>
    <row r="300" ht="15.75" customHeight="1">
      <c r="A300" s="2"/>
      <c r="B300" s="2"/>
      <c r="C300" s="2"/>
      <c r="D300" s="2"/>
      <c r="E300" s="2"/>
      <c r="F300" s="2"/>
      <c r="G300" s="2"/>
      <c r="H300" s="2"/>
      <c r="I300" s="2"/>
      <c r="J300" s="2"/>
    </row>
    <row r="301" ht="15.75" customHeight="1">
      <c r="A301" s="2"/>
      <c r="B301" s="2"/>
      <c r="C301" s="2"/>
      <c r="D301" s="2"/>
      <c r="E301" s="2"/>
      <c r="F301" s="2"/>
      <c r="G301" s="2"/>
      <c r="H301" s="2"/>
      <c r="I301" s="2"/>
      <c r="J301" s="2"/>
    </row>
    <row r="302" ht="15.75" customHeight="1">
      <c r="A302" s="2"/>
      <c r="B302" s="2"/>
      <c r="C302" s="2"/>
      <c r="D302" s="2"/>
      <c r="E302" s="2"/>
      <c r="F302" s="2"/>
      <c r="G302" s="2"/>
      <c r="H302" s="2"/>
      <c r="I302" s="2"/>
      <c r="J302" s="2"/>
    </row>
    <row r="303" ht="15.75" customHeight="1">
      <c r="A303" s="2"/>
      <c r="B303" s="2"/>
      <c r="C303" s="2"/>
      <c r="D303" s="2"/>
      <c r="E303" s="2"/>
      <c r="F303" s="2"/>
      <c r="G303" s="2"/>
      <c r="H303" s="2"/>
      <c r="I303" s="2"/>
      <c r="J303" s="2"/>
    </row>
    <row r="304" ht="15.75" customHeight="1">
      <c r="A304" s="2"/>
      <c r="B304" s="2"/>
      <c r="C304" s="2"/>
      <c r="D304" s="2"/>
      <c r="E304" s="2"/>
      <c r="F304" s="2"/>
      <c r="G304" s="2"/>
      <c r="H304" s="2"/>
      <c r="I304" s="2"/>
      <c r="J304" s="2"/>
    </row>
    <row r="305" ht="15.75" customHeight="1">
      <c r="A305" s="2"/>
      <c r="B305" s="2"/>
      <c r="C305" s="2"/>
      <c r="D305" s="2"/>
      <c r="E305" s="2"/>
      <c r="F305" s="2"/>
      <c r="G305" s="2"/>
      <c r="H305" s="2"/>
      <c r="I305" s="2"/>
      <c r="J305" s="2"/>
    </row>
    <row r="306" ht="15.75" customHeight="1">
      <c r="A306" s="2"/>
      <c r="B306" s="2"/>
      <c r="C306" s="2"/>
      <c r="D306" s="2"/>
      <c r="E306" s="2"/>
      <c r="F306" s="2"/>
      <c r="G306" s="2"/>
      <c r="H306" s="2"/>
      <c r="I306" s="2"/>
      <c r="J306" s="2"/>
    </row>
    <row r="307" ht="15.75" customHeight="1">
      <c r="A307" s="2"/>
      <c r="B307" s="2"/>
      <c r="C307" s="2"/>
      <c r="D307" s="2"/>
      <c r="E307" s="2"/>
      <c r="F307" s="2"/>
      <c r="G307" s="2"/>
      <c r="H307" s="2"/>
      <c r="I307" s="2"/>
      <c r="J307" s="2"/>
    </row>
    <row r="308" ht="15.75" customHeight="1">
      <c r="A308" s="2"/>
      <c r="B308" s="2"/>
      <c r="C308" s="2"/>
      <c r="D308" s="2"/>
      <c r="E308" s="2"/>
      <c r="F308" s="2"/>
      <c r="G308" s="2"/>
      <c r="H308" s="2"/>
      <c r="I308" s="2"/>
      <c r="J308" s="2"/>
    </row>
    <row r="309" ht="15.75" customHeight="1">
      <c r="A309" s="2"/>
      <c r="B309" s="2"/>
      <c r="C309" s="2"/>
      <c r="D309" s="2"/>
      <c r="E309" s="2"/>
      <c r="F309" s="2"/>
      <c r="G309" s="2"/>
      <c r="H309" s="2"/>
      <c r="I309" s="2"/>
      <c r="J309" s="2"/>
    </row>
    <row r="310" ht="15.75" customHeight="1">
      <c r="A310" s="2"/>
      <c r="B310" s="2"/>
      <c r="C310" s="2"/>
      <c r="D310" s="2"/>
      <c r="E310" s="2"/>
      <c r="F310" s="2"/>
      <c r="G310" s="2"/>
      <c r="H310" s="2"/>
      <c r="I310" s="2"/>
      <c r="J310" s="2"/>
    </row>
    <row r="311" ht="15.75" customHeight="1">
      <c r="A311" s="2"/>
      <c r="B311" s="2"/>
      <c r="C311" s="2"/>
      <c r="D311" s="2"/>
      <c r="E311" s="2"/>
      <c r="F311" s="2"/>
      <c r="G311" s="2"/>
      <c r="H311" s="2"/>
      <c r="I311" s="2"/>
      <c r="J311" s="2"/>
    </row>
    <row r="312" ht="15.75" customHeight="1">
      <c r="A312" s="2"/>
      <c r="B312" s="2"/>
      <c r="C312" s="2"/>
      <c r="D312" s="2"/>
      <c r="E312" s="2"/>
      <c r="F312" s="2"/>
      <c r="G312" s="2"/>
      <c r="H312" s="2"/>
      <c r="I312" s="2"/>
      <c r="J312" s="2"/>
    </row>
    <row r="313" ht="15.75" customHeight="1">
      <c r="A313" s="2"/>
      <c r="B313" s="2"/>
      <c r="C313" s="2"/>
      <c r="D313" s="2"/>
      <c r="E313" s="2"/>
      <c r="F313" s="2"/>
      <c r="G313" s="2"/>
      <c r="H313" s="2"/>
      <c r="I313" s="2"/>
      <c r="J313" s="2"/>
    </row>
    <row r="314" ht="15.75" customHeight="1">
      <c r="A314" s="2"/>
      <c r="B314" s="2"/>
      <c r="C314" s="2"/>
      <c r="D314" s="2"/>
      <c r="E314" s="2"/>
      <c r="F314" s="2"/>
      <c r="G314" s="2"/>
      <c r="H314" s="2"/>
      <c r="I314" s="2"/>
      <c r="J314" s="2"/>
    </row>
    <row r="315" ht="15.75" customHeight="1">
      <c r="A315" s="2"/>
      <c r="B315" s="2"/>
      <c r="C315" s="2"/>
      <c r="D315" s="2"/>
      <c r="E315" s="2"/>
      <c r="F315" s="2"/>
      <c r="G315" s="2"/>
      <c r="H315" s="2"/>
      <c r="I315" s="2"/>
      <c r="J315" s="2"/>
    </row>
    <row r="316" ht="15.75" customHeight="1">
      <c r="A316" s="2"/>
      <c r="B316" s="2"/>
      <c r="C316" s="2"/>
      <c r="D316" s="2"/>
      <c r="E316" s="2"/>
      <c r="F316" s="2"/>
      <c r="G316" s="2"/>
      <c r="H316" s="2"/>
      <c r="I316" s="2"/>
      <c r="J316" s="2"/>
    </row>
    <row r="317" ht="15.75" customHeight="1">
      <c r="A317" s="2"/>
      <c r="B317" s="2"/>
      <c r="C317" s="2"/>
      <c r="D317" s="2"/>
      <c r="E317" s="2"/>
      <c r="F317" s="2"/>
      <c r="G317" s="2"/>
      <c r="H317" s="2"/>
      <c r="I317" s="2"/>
      <c r="J317" s="2"/>
    </row>
    <row r="318" ht="15.75" customHeight="1">
      <c r="A318" s="2"/>
      <c r="B318" s="2"/>
      <c r="C318" s="2"/>
      <c r="D318" s="2"/>
      <c r="E318" s="2"/>
      <c r="F318" s="2"/>
      <c r="G318" s="2"/>
      <c r="H318" s="2"/>
      <c r="I318" s="2"/>
      <c r="J318" s="2"/>
    </row>
    <row r="319" ht="15.75" customHeight="1">
      <c r="A319" s="2"/>
      <c r="B319" s="2"/>
      <c r="C319" s="2"/>
      <c r="D319" s="2"/>
      <c r="E319" s="2"/>
      <c r="F319" s="2"/>
      <c r="G319" s="2"/>
      <c r="H319" s="2"/>
      <c r="I319" s="2"/>
      <c r="J319" s="2"/>
    </row>
    <row r="320" ht="15.75" customHeight="1">
      <c r="A320" s="2"/>
      <c r="B320" s="2"/>
      <c r="C320" s="2"/>
      <c r="D320" s="2"/>
      <c r="E320" s="2"/>
      <c r="F320" s="2"/>
      <c r="G320" s="2"/>
      <c r="H320" s="2"/>
      <c r="I320" s="2"/>
      <c r="J320" s="2"/>
    </row>
    <row r="321" ht="15.75" customHeight="1">
      <c r="A321" s="2"/>
      <c r="B321" s="2"/>
      <c r="C321" s="2"/>
      <c r="D321" s="2"/>
      <c r="E321" s="2"/>
      <c r="F321" s="2"/>
      <c r="G321" s="2"/>
      <c r="H321" s="2"/>
      <c r="I321" s="2"/>
      <c r="J321" s="2"/>
    </row>
    <row r="322" ht="15.75" customHeight="1">
      <c r="A322" s="2"/>
      <c r="B322" s="2"/>
      <c r="C322" s="2"/>
      <c r="D322" s="2"/>
      <c r="E322" s="2"/>
      <c r="F322" s="2"/>
      <c r="G322" s="2"/>
      <c r="H322" s="2"/>
      <c r="I322" s="2"/>
      <c r="J322" s="2"/>
    </row>
    <row r="323" ht="15.75" customHeight="1">
      <c r="A323" s="2"/>
      <c r="B323" s="2"/>
      <c r="C323" s="2"/>
      <c r="D323" s="2"/>
      <c r="E323" s="2"/>
      <c r="F323" s="2"/>
      <c r="G323" s="2"/>
      <c r="H323" s="2"/>
      <c r="I323" s="2"/>
      <c r="J323" s="2"/>
    </row>
    <row r="324" ht="15.75" customHeight="1">
      <c r="A324" s="2"/>
      <c r="B324" s="2"/>
      <c r="C324" s="2"/>
      <c r="D324" s="2"/>
      <c r="E324" s="2"/>
      <c r="F324" s="2"/>
      <c r="G324" s="2"/>
      <c r="H324" s="2"/>
      <c r="I324" s="2"/>
      <c r="J324" s="2"/>
    </row>
    <row r="325" ht="15.75" customHeight="1">
      <c r="A325" s="2"/>
      <c r="B325" s="2"/>
      <c r="C325" s="2"/>
      <c r="D325" s="2"/>
      <c r="E325" s="2"/>
      <c r="F325" s="2"/>
      <c r="G325" s="2"/>
      <c r="H325" s="2"/>
      <c r="I325" s="2"/>
      <c r="J325" s="2"/>
    </row>
    <row r="326" ht="15.75" customHeight="1">
      <c r="A326" s="2"/>
      <c r="B326" s="2"/>
      <c r="C326" s="2"/>
      <c r="D326" s="2"/>
      <c r="E326" s="2"/>
      <c r="F326" s="2"/>
      <c r="G326" s="2"/>
      <c r="H326" s="2"/>
      <c r="I326" s="2"/>
      <c r="J326" s="2"/>
    </row>
    <row r="327" ht="15.75" customHeight="1">
      <c r="A327" s="2"/>
      <c r="B327" s="2"/>
      <c r="C327" s="2"/>
      <c r="D327" s="2"/>
      <c r="E327" s="2"/>
      <c r="F327" s="2"/>
      <c r="G327" s="2"/>
      <c r="H327" s="2"/>
      <c r="I327" s="2"/>
      <c r="J327" s="2"/>
    </row>
    <row r="328" ht="15.75" customHeight="1">
      <c r="A328" s="2"/>
      <c r="B328" s="2"/>
      <c r="C328" s="2"/>
      <c r="D328" s="2"/>
      <c r="E328" s="2"/>
      <c r="F328" s="2"/>
      <c r="G328" s="2"/>
      <c r="H328" s="2"/>
      <c r="I328" s="2"/>
      <c r="J328" s="2"/>
    </row>
    <row r="329" ht="15.75" customHeight="1">
      <c r="A329" s="2"/>
      <c r="B329" s="2"/>
      <c r="C329" s="2"/>
      <c r="D329" s="2"/>
      <c r="E329" s="2"/>
      <c r="F329" s="2"/>
      <c r="G329" s="2"/>
      <c r="H329" s="2"/>
      <c r="I329" s="2"/>
      <c r="J329" s="2"/>
    </row>
    <row r="330" ht="15.75" customHeight="1">
      <c r="A330" s="2"/>
      <c r="B330" s="2"/>
      <c r="C330" s="2"/>
      <c r="D330" s="2"/>
      <c r="E330" s="2"/>
      <c r="F330" s="2"/>
      <c r="G330" s="2"/>
      <c r="H330" s="2"/>
      <c r="I330" s="2"/>
      <c r="J330" s="2"/>
    </row>
    <row r="331" ht="15.75" customHeight="1">
      <c r="A331" s="2"/>
      <c r="B331" s="2"/>
      <c r="C331" s="2"/>
      <c r="D331" s="2"/>
      <c r="E331" s="2"/>
      <c r="F331" s="2"/>
      <c r="G331" s="2"/>
      <c r="H331" s="2"/>
      <c r="I331" s="2"/>
      <c r="J331" s="2"/>
    </row>
    <row r="332" ht="15.75" customHeight="1">
      <c r="A332" s="2"/>
      <c r="B332" s="2"/>
      <c r="C332" s="2"/>
      <c r="D332" s="2"/>
      <c r="E332" s="2"/>
      <c r="F332" s="2"/>
      <c r="G332" s="2"/>
      <c r="H332" s="2"/>
      <c r="I332" s="2"/>
      <c r="J332" s="2"/>
    </row>
    <row r="333" ht="15.75" customHeight="1">
      <c r="A333" s="2"/>
      <c r="B333" s="2"/>
      <c r="C333" s="2"/>
      <c r="D333" s="2"/>
      <c r="E333" s="2"/>
      <c r="F333" s="2"/>
      <c r="G333" s="2"/>
      <c r="H333" s="2"/>
      <c r="I333" s="2"/>
      <c r="J333" s="2"/>
    </row>
    <row r="334" ht="15.75" customHeight="1">
      <c r="A334" s="2"/>
      <c r="B334" s="2"/>
      <c r="C334" s="2"/>
      <c r="D334" s="2"/>
      <c r="E334" s="2"/>
      <c r="F334" s="2"/>
      <c r="G334" s="2"/>
      <c r="H334" s="2"/>
      <c r="I334" s="2"/>
      <c r="J334" s="2"/>
    </row>
    <row r="335" ht="15.75" customHeight="1">
      <c r="A335" s="2"/>
      <c r="B335" s="2"/>
      <c r="C335" s="2"/>
      <c r="D335" s="2"/>
      <c r="E335" s="2"/>
      <c r="F335" s="2"/>
      <c r="G335" s="2"/>
      <c r="H335" s="2"/>
      <c r="I335" s="2"/>
      <c r="J335" s="2"/>
    </row>
    <row r="336" ht="15.75" customHeight="1">
      <c r="A336" s="2"/>
      <c r="B336" s="2"/>
      <c r="C336" s="2"/>
      <c r="D336" s="2"/>
      <c r="E336" s="2"/>
      <c r="F336" s="2"/>
      <c r="G336" s="2"/>
      <c r="H336" s="2"/>
      <c r="I336" s="2"/>
      <c r="J336" s="2"/>
    </row>
    <row r="337" ht="15.75" customHeight="1">
      <c r="A337" s="2"/>
      <c r="B337" s="2"/>
      <c r="C337" s="2"/>
      <c r="D337" s="2"/>
      <c r="E337" s="2"/>
      <c r="F337" s="2"/>
      <c r="G337" s="2"/>
      <c r="H337" s="2"/>
      <c r="I337" s="2"/>
      <c r="J337" s="2"/>
    </row>
    <row r="338" ht="15.75" customHeight="1">
      <c r="A338" s="2"/>
      <c r="B338" s="2"/>
      <c r="C338" s="2"/>
      <c r="D338" s="2"/>
      <c r="E338" s="2"/>
      <c r="F338" s="2"/>
      <c r="G338" s="2"/>
      <c r="H338" s="2"/>
      <c r="I338" s="2"/>
      <c r="J338" s="2"/>
    </row>
    <row r="339" ht="15.75" customHeight="1">
      <c r="A339" s="2"/>
      <c r="B339" s="2"/>
      <c r="C339" s="2"/>
      <c r="D339" s="2"/>
      <c r="E339" s="2"/>
      <c r="F339" s="2"/>
      <c r="G339" s="2"/>
      <c r="H339" s="2"/>
      <c r="I339" s="2"/>
      <c r="J339" s="2"/>
    </row>
    <row r="340" ht="15.75" customHeight="1">
      <c r="A340" s="2"/>
      <c r="B340" s="2"/>
      <c r="C340" s="2"/>
      <c r="D340" s="2"/>
      <c r="E340" s="2"/>
      <c r="F340" s="2"/>
      <c r="G340" s="2"/>
      <c r="H340" s="2"/>
      <c r="I340" s="2"/>
      <c r="J340" s="2"/>
    </row>
    <row r="341" ht="15.75" customHeight="1">
      <c r="A341" s="2"/>
      <c r="B341" s="2"/>
      <c r="C341" s="2"/>
      <c r="D341" s="2"/>
      <c r="E341" s="2"/>
      <c r="F341" s="2"/>
      <c r="G341" s="2"/>
      <c r="H341" s="2"/>
      <c r="I341" s="2"/>
      <c r="J341" s="2"/>
    </row>
    <row r="342" ht="15.75" customHeight="1">
      <c r="A342" s="2"/>
      <c r="B342" s="2"/>
      <c r="C342" s="2"/>
      <c r="D342" s="2"/>
      <c r="E342" s="2"/>
      <c r="F342" s="2"/>
      <c r="G342" s="2"/>
      <c r="H342" s="2"/>
      <c r="I342" s="2"/>
      <c r="J342" s="2"/>
    </row>
    <row r="343" ht="15.75" customHeight="1">
      <c r="A343" s="2"/>
      <c r="B343" s="2"/>
      <c r="C343" s="2"/>
      <c r="D343" s="2"/>
      <c r="E343" s="2"/>
      <c r="F343" s="2"/>
      <c r="G343" s="2"/>
      <c r="H343" s="2"/>
      <c r="I343" s="2"/>
      <c r="J343" s="2"/>
    </row>
    <row r="344" ht="15.75" customHeight="1">
      <c r="A344" s="2"/>
      <c r="B344" s="2"/>
      <c r="C344" s="2"/>
      <c r="D344" s="2"/>
      <c r="E344" s="2"/>
      <c r="F344" s="2"/>
      <c r="G344" s="2"/>
      <c r="H344" s="2"/>
      <c r="I344" s="2"/>
      <c r="J344" s="2"/>
    </row>
    <row r="345" ht="15.75" customHeight="1">
      <c r="A345" s="2"/>
      <c r="B345" s="2"/>
      <c r="C345" s="2"/>
      <c r="D345" s="2"/>
      <c r="E345" s="2"/>
      <c r="F345" s="2"/>
      <c r="G345" s="2"/>
      <c r="H345" s="2"/>
      <c r="I345" s="2"/>
      <c r="J345" s="2"/>
    </row>
    <row r="346" ht="15.75" customHeight="1">
      <c r="A346" s="2"/>
      <c r="B346" s="2"/>
      <c r="C346" s="2"/>
      <c r="D346" s="2"/>
      <c r="E346" s="2"/>
      <c r="F346" s="2"/>
      <c r="G346" s="2"/>
      <c r="H346" s="2"/>
      <c r="I346" s="2"/>
      <c r="J346" s="2"/>
    </row>
    <row r="347" ht="15.75" customHeight="1">
      <c r="A347" s="2"/>
      <c r="B347" s="2"/>
      <c r="C347" s="2"/>
      <c r="D347" s="2"/>
      <c r="E347" s="2"/>
      <c r="F347" s="2"/>
      <c r="G347" s="2"/>
      <c r="H347" s="2"/>
      <c r="I347" s="2"/>
      <c r="J347" s="2"/>
    </row>
    <row r="348" ht="15.75" customHeight="1">
      <c r="A348" s="2"/>
      <c r="B348" s="2"/>
      <c r="C348" s="2"/>
      <c r="D348" s="2"/>
      <c r="E348" s="2"/>
      <c r="F348" s="2"/>
      <c r="G348" s="2"/>
      <c r="H348" s="2"/>
      <c r="I348" s="2"/>
      <c r="J348" s="2"/>
    </row>
    <row r="349" ht="15.75" customHeight="1">
      <c r="A349" s="2"/>
      <c r="B349" s="2"/>
      <c r="C349" s="2"/>
      <c r="D349" s="2"/>
      <c r="E349" s="2"/>
      <c r="F349" s="2"/>
      <c r="G349" s="2"/>
      <c r="H349" s="2"/>
      <c r="I349" s="2"/>
      <c r="J349" s="2"/>
    </row>
    <row r="350" ht="15.75" customHeight="1">
      <c r="A350" s="2"/>
      <c r="B350" s="2"/>
      <c r="C350" s="2"/>
      <c r="D350" s="2"/>
      <c r="E350" s="2"/>
      <c r="F350" s="2"/>
      <c r="G350" s="2"/>
      <c r="H350" s="2"/>
      <c r="I350" s="2"/>
      <c r="J350" s="2"/>
    </row>
    <row r="351" ht="15.75" customHeight="1">
      <c r="A351" s="2"/>
      <c r="B351" s="2"/>
      <c r="C351" s="2"/>
      <c r="D351" s="2"/>
      <c r="E351" s="2"/>
      <c r="F351" s="2"/>
      <c r="G351" s="2"/>
      <c r="H351" s="2"/>
      <c r="I351" s="2"/>
      <c r="J351" s="2"/>
    </row>
    <row r="352" ht="15.75" customHeight="1">
      <c r="A352" s="2"/>
      <c r="B352" s="2"/>
      <c r="C352" s="2"/>
      <c r="D352" s="2"/>
      <c r="E352" s="2"/>
      <c r="F352" s="2"/>
      <c r="G352" s="2"/>
      <c r="H352" s="2"/>
      <c r="I352" s="2"/>
      <c r="J352" s="2"/>
    </row>
    <row r="353" ht="15.75" customHeight="1">
      <c r="A353" s="2"/>
      <c r="B353" s="2"/>
      <c r="C353" s="2"/>
      <c r="D353" s="2"/>
      <c r="E353" s="2"/>
      <c r="F353" s="2"/>
      <c r="G353" s="2"/>
      <c r="H353" s="2"/>
      <c r="I353" s="2"/>
      <c r="J353" s="2"/>
    </row>
    <row r="354" ht="15.75" customHeight="1">
      <c r="A354" s="2"/>
      <c r="B354" s="2"/>
      <c r="C354" s="2"/>
      <c r="D354" s="2"/>
      <c r="E354" s="2"/>
      <c r="F354" s="2"/>
      <c r="G354" s="2"/>
      <c r="H354" s="2"/>
      <c r="I354" s="2"/>
      <c r="J354" s="2"/>
    </row>
    <row r="355" ht="15.75" customHeight="1">
      <c r="A355" s="2"/>
      <c r="B355" s="2"/>
      <c r="C355" s="2"/>
      <c r="D355" s="2"/>
      <c r="E355" s="2"/>
      <c r="F355" s="2"/>
      <c r="G355" s="2"/>
      <c r="H355" s="2"/>
      <c r="I355" s="2"/>
      <c r="J355" s="2"/>
    </row>
    <row r="356" ht="15.75" customHeight="1">
      <c r="A356" s="2"/>
      <c r="B356" s="2"/>
      <c r="C356" s="2"/>
      <c r="D356" s="2"/>
      <c r="E356" s="2"/>
      <c r="F356" s="2"/>
      <c r="G356" s="2"/>
      <c r="H356" s="2"/>
      <c r="I356" s="2"/>
      <c r="J356" s="2"/>
    </row>
    <row r="357" ht="15.75" customHeight="1">
      <c r="A357" s="2"/>
      <c r="B357" s="2"/>
      <c r="C357" s="2"/>
      <c r="D357" s="2"/>
      <c r="E357" s="2"/>
      <c r="F357" s="2"/>
      <c r="G357" s="2"/>
      <c r="H357" s="2"/>
      <c r="I357" s="2"/>
      <c r="J357" s="2"/>
    </row>
    <row r="358" ht="15.75" customHeight="1">
      <c r="A358" s="2"/>
      <c r="B358" s="2"/>
      <c r="C358" s="2"/>
      <c r="D358" s="2"/>
      <c r="E358" s="2"/>
      <c r="F358" s="2"/>
      <c r="G358" s="2"/>
      <c r="H358" s="2"/>
      <c r="I358" s="2"/>
      <c r="J358" s="2"/>
    </row>
    <row r="359" ht="15.75" customHeight="1">
      <c r="A359" s="2"/>
      <c r="B359" s="2"/>
      <c r="C359" s="2"/>
      <c r="D359" s="2"/>
      <c r="E359" s="2"/>
      <c r="F359" s="2"/>
      <c r="G359" s="2"/>
      <c r="H359" s="2"/>
      <c r="I359" s="2"/>
      <c r="J359" s="2"/>
    </row>
    <row r="360" ht="15.75" customHeight="1">
      <c r="A360" s="2"/>
      <c r="B360" s="2"/>
      <c r="C360" s="2"/>
      <c r="D360" s="2"/>
      <c r="E360" s="2"/>
      <c r="F360" s="2"/>
      <c r="G360" s="2"/>
      <c r="H360" s="2"/>
      <c r="I360" s="2"/>
      <c r="J360" s="2"/>
    </row>
    <row r="361" ht="15.75" customHeight="1">
      <c r="A361" s="2"/>
      <c r="B361" s="2"/>
      <c r="C361" s="2"/>
      <c r="D361" s="2"/>
      <c r="E361" s="2"/>
      <c r="F361" s="2"/>
      <c r="G361" s="2"/>
      <c r="H361" s="2"/>
      <c r="I361" s="2"/>
      <c r="J361" s="2"/>
    </row>
    <row r="362" ht="15.75" customHeight="1">
      <c r="A362" s="2"/>
      <c r="B362" s="2"/>
      <c r="C362" s="2"/>
      <c r="D362" s="2"/>
      <c r="E362" s="2"/>
      <c r="F362" s="2"/>
      <c r="G362" s="2"/>
      <c r="H362" s="2"/>
      <c r="I362" s="2"/>
      <c r="J362" s="2"/>
    </row>
    <row r="363" ht="15.75" customHeight="1">
      <c r="A363" s="2"/>
      <c r="B363" s="2"/>
      <c r="C363" s="2"/>
      <c r="D363" s="2"/>
      <c r="E363" s="2"/>
      <c r="F363" s="2"/>
      <c r="G363" s="2"/>
      <c r="H363" s="2"/>
      <c r="I363" s="2"/>
      <c r="J363" s="2"/>
    </row>
    <row r="364" ht="15.75" customHeight="1">
      <c r="A364" s="2"/>
      <c r="B364" s="2"/>
      <c r="C364" s="2"/>
      <c r="D364" s="2"/>
      <c r="E364" s="2"/>
      <c r="F364" s="2"/>
      <c r="G364" s="2"/>
      <c r="H364" s="2"/>
      <c r="I364" s="2"/>
      <c r="J364" s="2"/>
    </row>
    <row r="365" ht="15.75" customHeight="1">
      <c r="A365" s="2"/>
      <c r="B365" s="2"/>
      <c r="C365" s="2"/>
      <c r="D365" s="2"/>
      <c r="E365" s="2"/>
      <c r="F365" s="2"/>
      <c r="G365" s="2"/>
      <c r="H365" s="2"/>
      <c r="I365" s="2"/>
      <c r="J365" s="2"/>
    </row>
    <row r="366" ht="15.75" customHeight="1">
      <c r="A366" s="2"/>
      <c r="B366" s="2"/>
      <c r="C366" s="2"/>
      <c r="D366" s="2"/>
      <c r="E366" s="2"/>
      <c r="F366" s="2"/>
      <c r="G366" s="2"/>
      <c r="H366" s="2"/>
      <c r="I366" s="2"/>
      <c r="J366" s="2"/>
    </row>
    <row r="367" ht="15.75" customHeight="1">
      <c r="A367" s="2"/>
      <c r="B367" s="2"/>
      <c r="C367" s="2"/>
      <c r="D367" s="2"/>
      <c r="E367" s="2"/>
      <c r="F367" s="2"/>
      <c r="G367" s="2"/>
      <c r="H367" s="2"/>
      <c r="I367" s="2"/>
      <c r="J367" s="2"/>
    </row>
    <row r="368" ht="15.75" customHeight="1">
      <c r="A368" s="2"/>
      <c r="B368" s="2"/>
      <c r="C368" s="2"/>
      <c r="D368" s="2"/>
      <c r="E368" s="2"/>
      <c r="F368" s="2"/>
      <c r="G368" s="2"/>
      <c r="H368" s="2"/>
      <c r="I368" s="2"/>
      <c r="J368" s="2"/>
    </row>
    <row r="369" ht="15.75" customHeight="1">
      <c r="A369" s="2"/>
      <c r="B369" s="2"/>
      <c r="C369" s="2"/>
      <c r="D369" s="2"/>
      <c r="E369" s="2"/>
      <c r="F369" s="2"/>
      <c r="G369" s="2"/>
      <c r="H369" s="2"/>
      <c r="I369" s="2"/>
      <c r="J369" s="2"/>
    </row>
    <row r="370" ht="15.75" customHeight="1">
      <c r="A370" s="2"/>
      <c r="B370" s="2"/>
      <c r="C370" s="2"/>
      <c r="D370" s="2"/>
      <c r="E370" s="2"/>
      <c r="F370" s="2"/>
      <c r="G370" s="2"/>
      <c r="H370" s="2"/>
      <c r="I370" s="2"/>
      <c r="J370" s="2"/>
    </row>
    <row r="371" ht="15.75" customHeight="1">
      <c r="A371" s="2"/>
      <c r="B371" s="2"/>
      <c r="C371" s="2"/>
      <c r="D371" s="2"/>
      <c r="E371" s="2"/>
      <c r="F371" s="2"/>
      <c r="G371" s="2"/>
      <c r="H371" s="2"/>
      <c r="I371" s="2"/>
      <c r="J371" s="2"/>
    </row>
    <row r="372" ht="15.75" customHeight="1">
      <c r="A372" s="2"/>
      <c r="B372" s="2"/>
      <c r="C372" s="2"/>
      <c r="D372" s="2"/>
      <c r="E372" s="2"/>
      <c r="F372" s="2"/>
      <c r="G372" s="2"/>
      <c r="H372" s="2"/>
      <c r="I372" s="2"/>
      <c r="J372" s="2"/>
    </row>
    <row r="373" ht="15.75" customHeight="1">
      <c r="A373" s="2"/>
      <c r="B373" s="2"/>
      <c r="C373" s="2"/>
      <c r="D373" s="2"/>
      <c r="E373" s="2"/>
      <c r="F373" s="2"/>
      <c r="G373" s="2"/>
      <c r="H373" s="2"/>
      <c r="I373" s="2"/>
      <c r="J373" s="2"/>
    </row>
    <row r="374" ht="15.75" customHeight="1">
      <c r="A374" s="2"/>
      <c r="B374" s="2"/>
      <c r="C374" s="2"/>
      <c r="D374" s="2"/>
      <c r="E374" s="2"/>
      <c r="F374" s="2"/>
      <c r="G374" s="2"/>
      <c r="H374" s="2"/>
      <c r="I374" s="2"/>
      <c r="J374" s="2"/>
    </row>
    <row r="375" ht="15.75" customHeight="1">
      <c r="A375" s="2"/>
      <c r="B375" s="2"/>
      <c r="C375" s="2"/>
      <c r="D375" s="2"/>
      <c r="E375" s="2"/>
      <c r="F375" s="2"/>
      <c r="G375" s="2"/>
      <c r="H375" s="2"/>
      <c r="I375" s="2"/>
      <c r="J375" s="2"/>
    </row>
    <row r="376" ht="15.75" customHeight="1">
      <c r="A376" s="2"/>
      <c r="B376" s="2"/>
      <c r="C376" s="2"/>
      <c r="D376" s="2"/>
      <c r="E376" s="2"/>
      <c r="F376" s="2"/>
      <c r="G376" s="2"/>
      <c r="H376" s="2"/>
      <c r="I376" s="2"/>
      <c r="J376" s="2"/>
    </row>
    <row r="377" ht="15.75" customHeight="1">
      <c r="A377" s="2"/>
      <c r="B377" s="2"/>
      <c r="C377" s="2"/>
      <c r="D377" s="2"/>
      <c r="E377" s="2"/>
      <c r="F377" s="2"/>
      <c r="G377" s="2"/>
      <c r="H377" s="2"/>
      <c r="I377" s="2"/>
      <c r="J377" s="2"/>
    </row>
    <row r="378" ht="15.75" customHeight="1">
      <c r="A378" s="2"/>
      <c r="B378" s="2"/>
      <c r="C378" s="2"/>
      <c r="D378" s="2"/>
      <c r="E378" s="2"/>
      <c r="F378" s="2"/>
      <c r="G378" s="2"/>
      <c r="H378" s="2"/>
      <c r="I378" s="2"/>
      <c r="J378" s="2"/>
    </row>
    <row r="379" ht="15.75" customHeight="1">
      <c r="A379" s="2"/>
      <c r="B379" s="2"/>
      <c r="C379" s="2"/>
      <c r="D379" s="2"/>
      <c r="E379" s="2"/>
      <c r="F379" s="2"/>
      <c r="G379" s="2"/>
      <c r="H379" s="2"/>
      <c r="I379" s="2"/>
      <c r="J379" s="2"/>
    </row>
    <row r="380" ht="15.75" customHeight="1">
      <c r="A380" s="2"/>
      <c r="B380" s="2"/>
      <c r="C380" s="2"/>
      <c r="D380" s="2"/>
      <c r="E380" s="2"/>
      <c r="F380" s="2"/>
      <c r="G380" s="2"/>
      <c r="H380" s="2"/>
      <c r="I380" s="2"/>
      <c r="J380" s="2"/>
    </row>
    <row r="381" ht="15.75" customHeight="1">
      <c r="A381" s="2"/>
      <c r="B381" s="2"/>
      <c r="C381" s="2"/>
      <c r="D381" s="2"/>
      <c r="E381" s="2"/>
      <c r="F381" s="2"/>
      <c r="G381" s="2"/>
      <c r="H381" s="2"/>
      <c r="I381" s="2"/>
      <c r="J381" s="2"/>
    </row>
    <row r="382" ht="15.75" customHeight="1">
      <c r="A382" s="2"/>
      <c r="B382" s="2"/>
      <c r="C382" s="2"/>
      <c r="D382" s="2"/>
      <c r="E382" s="2"/>
      <c r="F382" s="2"/>
      <c r="G382" s="2"/>
      <c r="H382" s="2"/>
      <c r="I382" s="2"/>
      <c r="J382" s="2"/>
    </row>
    <row r="383" ht="15.75" customHeight="1">
      <c r="A383" s="2"/>
      <c r="B383" s="2"/>
      <c r="C383" s="2"/>
      <c r="D383" s="2"/>
      <c r="E383" s="2"/>
      <c r="F383" s="2"/>
      <c r="G383" s="2"/>
      <c r="H383" s="2"/>
      <c r="I383" s="2"/>
      <c r="J383" s="2"/>
    </row>
    <row r="384" ht="15.75" customHeight="1">
      <c r="A384" s="2"/>
      <c r="B384" s="2"/>
      <c r="C384" s="2"/>
      <c r="D384" s="2"/>
      <c r="E384" s="2"/>
      <c r="F384" s="2"/>
      <c r="G384" s="2"/>
      <c r="H384" s="2"/>
      <c r="I384" s="2"/>
      <c r="J384" s="2"/>
    </row>
    <row r="385" ht="15.75" customHeight="1">
      <c r="A385" s="2"/>
      <c r="B385" s="2"/>
      <c r="C385" s="2"/>
      <c r="D385" s="2"/>
      <c r="E385" s="2"/>
      <c r="F385" s="2"/>
      <c r="G385" s="2"/>
      <c r="H385" s="2"/>
      <c r="I385" s="2"/>
      <c r="J385" s="2"/>
    </row>
    <row r="386" ht="15.75" customHeight="1">
      <c r="A386" s="2"/>
      <c r="B386" s="2"/>
      <c r="C386" s="2"/>
      <c r="D386" s="2"/>
      <c r="E386" s="2"/>
      <c r="F386" s="2"/>
      <c r="G386" s="2"/>
      <c r="H386" s="2"/>
      <c r="I386" s="2"/>
      <c r="J386" s="2"/>
    </row>
    <row r="387" ht="15.75" customHeight="1">
      <c r="A387" s="2"/>
      <c r="B387" s="2"/>
      <c r="C387" s="2"/>
      <c r="D387" s="2"/>
      <c r="E387" s="2"/>
      <c r="F387" s="2"/>
      <c r="G387" s="2"/>
      <c r="H387" s="2"/>
      <c r="I387" s="2"/>
      <c r="J387" s="2"/>
    </row>
    <row r="388" ht="15.75" customHeight="1">
      <c r="A388" s="2"/>
      <c r="B388" s="2"/>
      <c r="C388" s="2"/>
      <c r="D388" s="2"/>
      <c r="E388" s="2"/>
      <c r="F388" s="2"/>
      <c r="G388" s="2"/>
      <c r="H388" s="2"/>
      <c r="I388" s="2"/>
      <c r="J388" s="2"/>
    </row>
    <row r="389" ht="15.75" customHeight="1">
      <c r="A389" s="2"/>
      <c r="B389" s="2"/>
      <c r="C389" s="2"/>
      <c r="D389" s="2"/>
      <c r="E389" s="2"/>
      <c r="F389" s="2"/>
      <c r="G389" s="2"/>
      <c r="H389" s="2"/>
      <c r="I389" s="2"/>
      <c r="J389" s="2"/>
    </row>
    <row r="390" ht="15.75" customHeight="1">
      <c r="A390" s="2"/>
      <c r="B390" s="2"/>
      <c r="C390" s="2"/>
      <c r="D390" s="2"/>
      <c r="E390" s="2"/>
      <c r="F390" s="2"/>
      <c r="G390" s="2"/>
      <c r="H390" s="2"/>
      <c r="I390" s="2"/>
      <c r="J390" s="2"/>
    </row>
    <row r="391" ht="15.75" customHeight="1">
      <c r="A391" s="2"/>
      <c r="B391" s="2"/>
      <c r="C391" s="2"/>
      <c r="D391" s="2"/>
      <c r="E391" s="2"/>
      <c r="F391" s="2"/>
      <c r="G391" s="2"/>
      <c r="H391" s="2"/>
      <c r="I391" s="2"/>
      <c r="J391" s="2"/>
    </row>
    <row r="392" ht="15.75" customHeight="1">
      <c r="A392" s="2"/>
      <c r="B392" s="2"/>
      <c r="C392" s="2"/>
      <c r="D392" s="2"/>
      <c r="E392" s="2"/>
      <c r="F392" s="2"/>
      <c r="G392" s="2"/>
      <c r="H392" s="2"/>
      <c r="I392" s="2"/>
      <c r="J392" s="2"/>
    </row>
    <row r="393" ht="15.75" customHeight="1">
      <c r="A393" s="2"/>
      <c r="B393" s="2"/>
      <c r="C393" s="2"/>
      <c r="D393" s="2"/>
      <c r="E393" s="2"/>
      <c r="F393" s="2"/>
      <c r="G393" s="2"/>
      <c r="H393" s="2"/>
      <c r="I393" s="2"/>
      <c r="J393" s="2"/>
    </row>
    <row r="394" ht="15.75" customHeight="1">
      <c r="A394" s="2"/>
      <c r="B394" s="2"/>
      <c r="C394" s="2"/>
      <c r="D394" s="2"/>
      <c r="E394" s="2"/>
      <c r="F394" s="2"/>
      <c r="G394" s="2"/>
      <c r="H394" s="2"/>
      <c r="I394" s="2"/>
      <c r="J394" s="2"/>
    </row>
    <row r="395" ht="15.75" customHeight="1">
      <c r="A395" s="2"/>
      <c r="B395" s="2"/>
      <c r="C395" s="2"/>
      <c r="D395" s="2"/>
      <c r="E395" s="2"/>
      <c r="F395" s="2"/>
      <c r="G395" s="2"/>
      <c r="H395" s="2"/>
      <c r="I395" s="2"/>
      <c r="J395" s="2"/>
    </row>
    <row r="396" ht="15.75" customHeight="1">
      <c r="A396" s="2"/>
      <c r="B396" s="2"/>
      <c r="C396" s="2"/>
      <c r="D396" s="2"/>
      <c r="E396" s="2"/>
      <c r="F396" s="2"/>
      <c r="G396" s="2"/>
      <c r="H396" s="2"/>
      <c r="I396" s="2"/>
      <c r="J396" s="2"/>
    </row>
    <row r="397" ht="15.75" customHeight="1">
      <c r="A397" s="2"/>
      <c r="B397" s="2"/>
      <c r="C397" s="2"/>
      <c r="D397" s="2"/>
      <c r="E397" s="2"/>
      <c r="F397" s="2"/>
      <c r="G397" s="2"/>
      <c r="H397" s="2"/>
      <c r="I397" s="2"/>
      <c r="J397" s="2"/>
    </row>
    <row r="398" ht="15.75" customHeight="1">
      <c r="A398" s="2"/>
      <c r="B398" s="2"/>
      <c r="C398" s="2"/>
      <c r="D398" s="2"/>
      <c r="E398" s="2"/>
      <c r="F398" s="2"/>
      <c r="G398" s="2"/>
      <c r="H398" s="2"/>
      <c r="I398" s="2"/>
      <c r="J398" s="2"/>
    </row>
    <row r="399" ht="15.75" customHeight="1">
      <c r="A399" s="2"/>
      <c r="B399" s="2"/>
      <c r="C399" s="2"/>
      <c r="D399" s="2"/>
      <c r="E399" s="2"/>
      <c r="F399" s="2"/>
      <c r="G399" s="2"/>
      <c r="H399" s="2"/>
      <c r="I399" s="2"/>
      <c r="J399" s="2"/>
    </row>
    <row r="400" ht="15.75" customHeight="1">
      <c r="A400" s="2"/>
      <c r="B400" s="2"/>
      <c r="C400" s="2"/>
      <c r="D400" s="2"/>
      <c r="E400" s="2"/>
      <c r="F400" s="2"/>
      <c r="G400" s="2"/>
      <c r="H400" s="2"/>
      <c r="I400" s="2"/>
      <c r="J400" s="2"/>
    </row>
    <row r="401" ht="15.75" customHeight="1">
      <c r="A401" s="2"/>
      <c r="B401" s="2"/>
      <c r="C401" s="2"/>
      <c r="D401" s="2"/>
      <c r="E401" s="2"/>
      <c r="F401" s="2"/>
      <c r="G401" s="2"/>
      <c r="H401" s="2"/>
      <c r="I401" s="2"/>
      <c r="J401" s="2"/>
    </row>
    <row r="402" ht="15.75" customHeight="1">
      <c r="A402" s="2"/>
      <c r="B402" s="2"/>
      <c r="C402" s="2"/>
      <c r="D402" s="2"/>
      <c r="E402" s="2"/>
      <c r="F402" s="2"/>
      <c r="G402" s="2"/>
      <c r="H402" s="2"/>
      <c r="I402" s="2"/>
      <c r="J402" s="2"/>
    </row>
    <row r="403" ht="15.75" customHeight="1">
      <c r="A403" s="2"/>
      <c r="B403" s="2"/>
      <c r="C403" s="2"/>
      <c r="D403" s="2"/>
      <c r="E403" s="2"/>
      <c r="F403" s="2"/>
      <c r="G403" s="2"/>
      <c r="H403" s="2"/>
      <c r="I403" s="2"/>
      <c r="J403" s="2"/>
    </row>
    <row r="404" ht="15.75" customHeight="1">
      <c r="A404" s="2"/>
      <c r="B404" s="2"/>
      <c r="C404" s="2"/>
      <c r="D404" s="2"/>
      <c r="E404" s="2"/>
      <c r="F404" s="2"/>
      <c r="G404" s="2"/>
      <c r="H404" s="2"/>
      <c r="I404" s="2"/>
      <c r="J404" s="2"/>
    </row>
    <row r="405" ht="15.75" customHeight="1">
      <c r="A405" s="2"/>
      <c r="B405" s="2"/>
      <c r="C405" s="2"/>
      <c r="D405" s="2"/>
      <c r="E405" s="2"/>
      <c r="F405" s="2"/>
      <c r="G405" s="2"/>
      <c r="H405" s="2"/>
      <c r="I405" s="2"/>
      <c r="J405" s="2"/>
    </row>
    <row r="406" ht="15.75" customHeight="1">
      <c r="A406" s="2"/>
      <c r="B406" s="2"/>
      <c r="C406" s="2"/>
      <c r="D406" s="2"/>
      <c r="E406" s="2"/>
      <c r="F406" s="2"/>
      <c r="G406" s="2"/>
      <c r="H406" s="2"/>
      <c r="I406" s="2"/>
      <c r="J406" s="2"/>
    </row>
    <row r="407" ht="15.75" customHeight="1">
      <c r="A407" s="2"/>
      <c r="B407" s="2"/>
      <c r="C407" s="2"/>
      <c r="D407" s="2"/>
      <c r="E407" s="2"/>
      <c r="F407" s="2"/>
      <c r="G407" s="2"/>
      <c r="H407" s="2"/>
      <c r="I407" s="2"/>
      <c r="J407" s="2"/>
    </row>
    <row r="408" ht="15.75" customHeight="1">
      <c r="A408" s="2"/>
      <c r="B408" s="2"/>
      <c r="C408" s="2"/>
      <c r="D408" s="2"/>
      <c r="E408" s="2"/>
      <c r="F408" s="2"/>
      <c r="G408" s="2"/>
      <c r="H408" s="2"/>
      <c r="I408" s="2"/>
      <c r="J408" s="2"/>
    </row>
    <row r="409" ht="15.75" customHeight="1">
      <c r="A409" s="2"/>
      <c r="B409" s="2"/>
      <c r="C409" s="2"/>
      <c r="D409" s="2"/>
      <c r="E409" s="2"/>
      <c r="F409" s="2"/>
      <c r="G409" s="2"/>
      <c r="H409" s="2"/>
      <c r="I409" s="2"/>
      <c r="J409" s="2"/>
    </row>
    <row r="410" ht="15.75" customHeight="1">
      <c r="A410" s="2"/>
      <c r="B410" s="2"/>
      <c r="C410" s="2"/>
      <c r="D410" s="2"/>
      <c r="E410" s="2"/>
      <c r="F410" s="2"/>
      <c r="G410" s="2"/>
      <c r="H410" s="2"/>
      <c r="I410" s="2"/>
      <c r="J410" s="2"/>
    </row>
    <row r="411" ht="15.75" customHeight="1">
      <c r="A411" s="2"/>
      <c r="B411" s="2"/>
      <c r="C411" s="2"/>
      <c r="D411" s="2"/>
      <c r="E411" s="2"/>
      <c r="F411" s="2"/>
      <c r="G411" s="2"/>
      <c r="H411" s="2"/>
      <c r="I411" s="2"/>
      <c r="J411" s="2"/>
    </row>
    <row r="412" ht="15.75" customHeight="1">
      <c r="A412" s="2"/>
      <c r="B412" s="2"/>
      <c r="C412" s="2"/>
      <c r="D412" s="2"/>
      <c r="E412" s="2"/>
      <c r="F412" s="2"/>
      <c r="G412" s="2"/>
      <c r="H412" s="2"/>
      <c r="I412" s="2"/>
      <c r="J412" s="2"/>
    </row>
    <row r="413" ht="15.75" customHeight="1">
      <c r="A413" s="2"/>
      <c r="B413" s="2"/>
      <c r="C413" s="2"/>
      <c r="D413" s="2"/>
      <c r="E413" s="2"/>
      <c r="F413" s="2"/>
      <c r="G413" s="2"/>
      <c r="H413" s="2"/>
      <c r="I413" s="2"/>
      <c r="J413" s="2"/>
    </row>
    <row r="414" ht="15.75" customHeight="1">
      <c r="A414" s="2"/>
      <c r="B414" s="2"/>
      <c r="C414" s="2"/>
      <c r="D414" s="2"/>
      <c r="E414" s="2"/>
      <c r="F414" s="2"/>
      <c r="G414" s="2"/>
      <c r="H414" s="2"/>
      <c r="I414" s="2"/>
      <c r="J414" s="2"/>
    </row>
    <row r="415" ht="15.75" customHeight="1">
      <c r="A415" s="2"/>
      <c r="B415" s="2"/>
      <c r="C415" s="2"/>
      <c r="D415" s="2"/>
      <c r="E415" s="2"/>
      <c r="F415" s="2"/>
      <c r="G415" s="2"/>
      <c r="H415" s="2"/>
      <c r="I415" s="2"/>
      <c r="J415" s="2"/>
    </row>
    <row r="416" ht="15.75" customHeight="1">
      <c r="A416" s="2"/>
      <c r="B416" s="2"/>
      <c r="C416" s="2"/>
      <c r="D416" s="2"/>
      <c r="E416" s="2"/>
      <c r="F416" s="2"/>
      <c r="G416" s="2"/>
      <c r="H416" s="2"/>
      <c r="I416" s="2"/>
      <c r="J416" s="2"/>
    </row>
    <row r="417" ht="15.75" customHeight="1">
      <c r="A417" s="2"/>
      <c r="B417" s="2"/>
      <c r="C417" s="2"/>
      <c r="D417" s="2"/>
      <c r="E417" s="2"/>
      <c r="F417" s="2"/>
      <c r="G417" s="2"/>
      <c r="H417" s="2"/>
      <c r="I417" s="2"/>
      <c r="J417" s="2"/>
    </row>
    <row r="418" ht="15.75" customHeight="1">
      <c r="A418" s="2"/>
      <c r="B418" s="2"/>
      <c r="C418" s="2"/>
      <c r="D418" s="2"/>
      <c r="E418" s="2"/>
      <c r="F418" s="2"/>
      <c r="G418" s="2"/>
      <c r="H418" s="2"/>
      <c r="I418" s="2"/>
      <c r="J418" s="2"/>
    </row>
    <row r="419" ht="15.75" customHeight="1">
      <c r="A419" s="2"/>
      <c r="B419" s="2"/>
      <c r="C419" s="2"/>
      <c r="D419" s="2"/>
      <c r="E419" s="2"/>
      <c r="F419" s="2"/>
      <c r="G419" s="2"/>
      <c r="H419" s="2"/>
      <c r="I419" s="2"/>
      <c r="J419" s="2"/>
    </row>
    <row r="420" ht="15.75" customHeight="1">
      <c r="A420" s="2"/>
      <c r="B420" s="2"/>
      <c r="C420" s="2"/>
      <c r="D420" s="2"/>
      <c r="E420" s="2"/>
      <c r="F420" s="2"/>
      <c r="G420" s="2"/>
      <c r="H420" s="2"/>
      <c r="I420" s="2"/>
      <c r="J420" s="2"/>
    </row>
    <row r="421" ht="15.75" customHeight="1">
      <c r="A421" s="2"/>
      <c r="B421" s="2"/>
      <c r="C421" s="2"/>
      <c r="D421" s="2"/>
      <c r="E421" s="2"/>
      <c r="F421" s="2"/>
      <c r="G421" s="2"/>
      <c r="H421" s="2"/>
      <c r="I421" s="2"/>
      <c r="J421" s="2"/>
    </row>
    <row r="422" ht="15.75" customHeight="1">
      <c r="A422" s="2"/>
      <c r="B422" s="2"/>
      <c r="C422" s="2"/>
      <c r="D422" s="2"/>
      <c r="E422" s="2"/>
      <c r="F422" s="2"/>
      <c r="G422" s="2"/>
      <c r="H422" s="2"/>
      <c r="I422" s="2"/>
      <c r="J422" s="2"/>
    </row>
    <row r="423" ht="15.75" customHeight="1">
      <c r="A423" s="2"/>
      <c r="B423" s="2"/>
      <c r="C423" s="2"/>
      <c r="D423" s="2"/>
      <c r="E423" s="2"/>
      <c r="F423" s="2"/>
      <c r="G423" s="2"/>
      <c r="H423" s="2"/>
      <c r="I423" s="2"/>
      <c r="J423" s="2"/>
    </row>
    <row r="424" ht="15.75" customHeight="1">
      <c r="A424" s="2"/>
      <c r="B424" s="2"/>
      <c r="C424" s="2"/>
      <c r="D424" s="2"/>
      <c r="E424" s="2"/>
      <c r="F424" s="2"/>
      <c r="G424" s="2"/>
      <c r="H424" s="2"/>
      <c r="I424" s="2"/>
      <c r="J424" s="2"/>
    </row>
    <row r="425" ht="15.75" customHeight="1">
      <c r="A425" s="2"/>
      <c r="B425" s="2"/>
      <c r="C425" s="2"/>
      <c r="D425" s="2"/>
      <c r="E425" s="2"/>
      <c r="F425" s="2"/>
      <c r="G425" s="2"/>
      <c r="H425" s="2"/>
      <c r="I425" s="2"/>
      <c r="J425" s="2"/>
    </row>
    <row r="426" ht="15.75" customHeight="1">
      <c r="A426" s="2"/>
      <c r="B426" s="2"/>
      <c r="C426" s="2"/>
      <c r="D426" s="2"/>
      <c r="E426" s="2"/>
      <c r="F426" s="2"/>
      <c r="G426" s="2"/>
      <c r="H426" s="2"/>
      <c r="I426" s="2"/>
      <c r="J426" s="2"/>
    </row>
    <row r="427" ht="15.75" customHeight="1">
      <c r="A427" s="2"/>
      <c r="B427" s="2"/>
      <c r="C427" s="2"/>
      <c r="D427" s="2"/>
      <c r="E427" s="2"/>
      <c r="F427" s="2"/>
      <c r="G427" s="2"/>
      <c r="H427" s="2"/>
      <c r="I427" s="2"/>
      <c r="J427" s="2"/>
    </row>
    <row r="428" ht="15.75" customHeight="1">
      <c r="A428" s="2"/>
      <c r="B428" s="2"/>
      <c r="C428" s="2"/>
      <c r="D428" s="2"/>
      <c r="E428" s="2"/>
      <c r="F428" s="2"/>
      <c r="G428" s="2"/>
      <c r="H428" s="2"/>
      <c r="I428" s="2"/>
      <c r="J428" s="2"/>
    </row>
    <row r="429" ht="15.75" customHeight="1">
      <c r="A429" s="2"/>
      <c r="B429" s="2"/>
      <c r="C429" s="2"/>
      <c r="D429" s="2"/>
      <c r="E429" s="2"/>
      <c r="F429" s="2"/>
      <c r="G429" s="2"/>
      <c r="H429" s="2"/>
      <c r="I429" s="2"/>
      <c r="J429" s="2"/>
    </row>
    <row r="430" ht="15.75" customHeight="1">
      <c r="A430" s="2"/>
      <c r="B430" s="2"/>
      <c r="C430" s="2"/>
      <c r="D430" s="2"/>
      <c r="E430" s="2"/>
      <c r="F430" s="2"/>
      <c r="G430" s="2"/>
      <c r="H430" s="2"/>
      <c r="I430" s="2"/>
      <c r="J430" s="2"/>
    </row>
    <row r="431" ht="15.75" customHeight="1">
      <c r="A431" s="2"/>
      <c r="B431" s="2"/>
      <c r="C431" s="2"/>
      <c r="D431" s="2"/>
      <c r="E431" s="2"/>
      <c r="F431" s="2"/>
      <c r="G431" s="2"/>
      <c r="H431" s="2"/>
      <c r="I431" s="2"/>
      <c r="J431" s="2"/>
    </row>
    <row r="432" ht="15.75" customHeight="1">
      <c r="A432" s="2"/>
      <c r="B432" s="2"/>
      <c r="C432" s="2"/>
      <c r="D432" s="2"/>
      <c r="E432" s="2"/>
      <c r="F432" s="2"/>
      <c r="G432" s="2"/>
      <c r="H432" s="2"/>
      <c r="I432" s="2"/>
      <c r="J432" s="2"/>
    </row>
    <row r="433" ht="15.75" customHeight="1">
      <c r="A433" s="2"/>
      <c r="B433" s="2"/>
      <c r="C433" s="2"/>
      <c r="D433" s="2"/>
      <c r="E433" s="2"/>
      <c r="F433" s="2"/>
      <c r="G433" s="2"/>
      <c r="H433" s="2"/>
      <c r="I433" s="2"/>
      <c r="J433" s="2"/>
    </row>
    <row r="434" ht="15.75" customHeight="1">
      <c r="A434" s="2"/>
      <c r="B434" s="2"/>
      <c r="C434" s="2"/>
      <c r="D434" s="2"/>
      <c r="E434" s="2"/>
      <c r="F434" s="2"/>
      <c r="G434" s="2"/>
      <c r="H434" s="2"/>
      <c r="I434" s="2"/>
      <c r="J434" s="2"/>
    </row>
    <row r="435" ht="15.75" customHeight="1">
      <c r="A435" s="2"/>
      <c r="B435" s="2"/>
      <c r="C435" s="2"/>
      <c r="D435" s="2"/>
      <c r="E435" s="2"/>
      <c r="F435" s="2"/>
      <c r="G435" s="2"/>
      <c r="H435" s="2"/>
      <c r="I435" s="2"/>
      <c r="J435" s="2"/>
    </row>
    <row r="436" ht="15.75" customHeight="1">
      <c r="A436" s="2"/>
      <c r="B436" s="2"/>
      <c r="C436" s="2"/>
      <c r="D436" s="2"/>
      <c r="E436" s="2"/>
      <c r="F436" s="2"/>
      <c r="G436" s="2"/>
      <c r="H436" s="2"/>
      <c r="I436" s="2"/>
      <c r="J436" s="2"/>
    </row>
    <row r="437" ht="15.75" customHeight="1">
      <c r="A437" s="2"/>
      <c r="B437" s="2"/>
      <c r="C437" s="2"/>
      <c r="D437" s="2"/>
      <c r="E437" s="2"/>
      <c r="F437" s="2"/>
      <c r="G437" s="2"/>
      <c r="H437" s="2"/>
      <c r="I437" s="2"/>
      <c r="J437" s="2"/>
    </row>
    <row r="438" ht="15.75" customHeight="1">
      <c r="A438" s="2"/>
      <c r="B438" s="2"/>
      <c r="C438" s="2"/>
      <c r="D438" s="2"/>
      <c r="E438" s="2"/>
      <c r="F438" s="2"/>
      <c r="G438" s="2"/>
      <c r="H438" s="2"/>
      <c r="I438" s="2"/>
      <c r="J438" s="2"/>
    </row>
    <row r="439" ht="15.75" customHeight="1">
      <c r="A439" s="2"/>
      <c r="B439" s="2"/>
      <c r="C439" s="2"/>
      <c r="D439" s="2"/>
      <c r="E439" s="2"/>
      <c r="F439" s="2"/>
      <c r="G439" s="2"/>
      <c r="H439" s="2"/>
      <c r="I439" s="2"/>
      <c r="J439" s="2"/>
    </row>
    <row r="440" ht="15.75" customHeight="1">
      <c r="A440" s="2"/>
      <c r="B440" s="2"/>
      <c r="C440" s="2"/>
      <c r="D440" s="2"/>
      <c r="E440" s="2"/>
      <c r="F440" s="2"/>
      <c r="G440" s="2"/>
      <c r="H440" s="2"/>
      <c r="I440" s="2"/>
      <c r="J440" s="2"/>
    </row>
    <row r="441" ht="15.75" customHeight="1">
      <c r="A441" s="2"/>
      <c r="B441" s="2"/>
      <c r="C441" s="2"/>
      <c r="D441" s="2"/>
      <c r="E441" s="2"/>
      <c r="F441" s="2"/>
      <c r="G441" s="2"/>
      <c r="H441" s="2"/>
      <c r="I441" s="2"/>
      <c r="J441" s="2"/>
    </row>
    <row r="442" ht="15.75" customHeight="1">
      <c r="A442" s="2"/>
      <c r="B442" s="2"/>
      <c r="C442" s="2"/>
      <c r="D442" s="2"/>
      <c r="E442" s="2"/>
      <c r="F442" s="2"/>
      <c r="G442" s="2"/>
      <c r="H442" s="2"/>
      <c r="I442" s="2"/>
      <c r="J442" s="2"/>
    </row>
    <row r="443" ht="15.75" customHeight="1">
      <c r="A443" s="2"/>
      <c r="B443" s="2"/>
      <c r="C443" s="2"/>
      <c r="D443" s="2"/>
      <c r="E443" s="2"/>
      <c r="F443" s="2"/>
      <c r="G443" s="2"/>
      <c r="H443" s="2"/>
      <c r="I443" s="2"/>
      <c r="J443" s="2"/>
    </row>
    <row r="444" ht="15.75" customHeight="1">
      <c r="A444" s="2"/>
      <c r="B444" s="2"/>
      <c r="C444" s="2"/>
      <c r="D444" s="2"/>
      <c r="E444" s="2"/>
      <c r="F444" s="2"/>
      <c r="G444" s="2"/>
      <c r="H444" s="2"/>
      <c r="I444" s="2"/>
      <c r="J444" s="2"/>
    </row>
    <row r="445" ht="15.75" customHeight="1">
      <c r="A445" s="2"/>
      <c r="B445" s="2"/>
      <c r="C445" s="2"/>
      <c r="D445" s="2"/>
      <c r="E445" s="2"/>
      <c r="F445" s="2"/>
      <c r="G445" s="2"/>
      <c r="H445" s="2"/>
      <c r="I445" s="2"/>
      <c r="J445" s="2"/>
    </row>
    <row r="446" ht="15.75" customHeight="1">
      <c r="A446" s="2"/>
      <c r="B446" s="2"/>
      <c r="C446" s="2"/>
      <c r="D446" s="2"/>
      <c r="E446" s="2"/>
      <c r="F446" s="2"/>
      <c r="G446" s="2"/>
      <c r="H446" s="2"/>
      <c r="I446" s="2"/>
      <c r="J446" s="2"/>
    </row>
    <row r="447" ht="15.75" customHeight="1">
      <c r="A447" s="2"/>
      <c r="B447" s="2"/>
      <c r="C447" s="2"/>
      <c r="D447" s="2"/>
      <c r="E447" s="2"/>
      <c r="F447" s="2"/>
      <c r="G447" s="2"/>
      <c r="H447" s="2"/>
      <c r="I447" s="2"/>
      <c r="J447" s="2"/>
    </row>
    <row r="448" ht="15.75" customHeight="1">
      <c r="A448" s="2"/>
      <c r="B448" s="2"/>
      <c r="C448" s="2"/>
      <c r="D448" s="2"/>
      <c r="E448" s="2"/>
      <c r="F448" s="2"/>
      <c r="G448" s="2"/>
      <c r="H448" s="2"/>
      <c r="I448" s="2"/>
      <c r="J448" s="2"/>
    </row>
    <row r="449" ht="15.75" customHeight="1">
      <c r="A449" s="2"/>
      <c r="B449" s="2"/>
      <c r="C449" s="2"/>
      <c r="D449" s="2"/>
      <c r="E449" s="2"/>
      <c r="F449" s="2"/>
      <c r="G449" s="2"/>
      <c r="H449" s="2"/>
      <c r="I449" s="2"/>
      <c r="J449" s="2"/>
    </row>
    <row r="450" ht="15.75" customHeight="1">
      <c r="A450" s="2"/>
      <c r="B450" s="2"/>
      <c r="C450" s="2"/>
      <c r="D450" s="2"/>
      <c r="E450" s="2"/>
      <c r="F450" s="2"/>
      <c r="G450" s="2"/>
      <c r="H450" s="2"/>
      <c r="I450" s="2"/>
      <c r="J450" s="2"/>
    </row>
    <row r="451" ht="15.75" customHeight="1">
      <c r="A451" s="2"/>
      <c r="B451" s="2"/>
      <c r="C451" s="2"/>
      <c r="D451" s="2"/>
      <c r="E451" s="2"/>
      <c r="F451" s="2"/>
      <c r="G451" s="2"/>
      <c r="H451" s="2"/>
      <c r="I451" s="2"/>
      <c r="J451" s="2"/>
    </row>
    <row r="452" ht="15.75" customHeight="1">
      <c r="A452" s="2"/>
      <c r="B452" s="2"/>
      <c r="C452" s="2"/>
      <c r="D452" s="2"/>
      <c r="E452" s="2"/>
      <c r="F452" s="2"/>
      <c r="G452" s="2"/>
      <c r="H452" s="2"/>
      <c r="I452" s="2"/>
      <c r="J452" s="2"/>
    </row>
    <row r="453" ht="15.75" customHeight="1">
      <c r="A453" s="2"/>
      <c r="B453" s="2"/>
      <c r="C453" s="2"/>
      <c r="D453" s="2"/>
      <c r="E453" s="2"/>
      <c r="F453" s="2"/>
      <c r="G453" s="2"/>
      <c r="H453" s="2"/>
      <c r="I453" s="2"/>
      <c r="J453" s="2"/>
    </row>
    <row r="454" ht="15.75" customHeight="1">
      <c r="A454" s="2"/>
      <c r="B454" s="2"/>
      <c r="C454" s="2"/>
      <c r="D454" s="2"/>
      <c r="E454" s="2"/>
      <c r="F454" s="2"/>
      <c r="G454" s="2"/>
      <c r="H454" s="2"/>
      <c r="I454" s="2"/>
      <c r="J454" s="2"/>
    </row>
    <row r="455" ht="15.75" customHeight="1">
      <c r="A455" s="2"/>
      <c r="B455" s="2"/>
      <c r="C455" s="2"/>
      <c r="D455" s="2"/>
      <c r="E455" s="2"/>
      <c r="F455" s="2"/>
      <c r="G455" s="2"/>
      <c r="H455" s="2"/>
      <c r="I455" s="2"/>
      <c r="J455" s="2"/>
    </row>
    <row r="456" ht="15.75" customHeight="1">
      <c r="A456" s="2"/>
      <c r="B456" s="2"/>
      <c r="C456" s="2"/>
      <c r="D456" s="2"/>
      <c r="E456" s="2"/>
      <c r="F456" s="2"/>
      <c r="G456" s="2"/>
      <c r="H456" s="2"/>
      <c r="I456" s="2"/>
      <c r="J456" s="2"/>
    </row>
    <row r="457" ht="15.75" customHeight="1">
      <c r="A457" s="2"/>
      <c r="B457" s="2"/>
      <c r="C457" s="2"/>
      <c r="D457" s="2"/>
      <c r="E457" s="2"/>
      <c r="F457" s="2"/>
      <c r="G457" s="2"/>
      <c r="H457" s="2"/>
      <c r="I457" s="2"/>
      <c r="J457" s="2"/>
    </row>
    <row r="458" ht="15.75" customHeight="1">
      <c r="A458" s="2"/>
      <c r="B458" s="2"/>
      <c r="C458" s="2"/>
      <c r="D458" s="2"/>
      <c r="E458" s="2"/>
      <c r="F458" s="2"/>
      <c r="G458" s="2"/>
      <c r="H458" s="2"/>
      <c r="I458" s="2"/>
      <c r="J458" s="2"/>
    </row>
    <row r="459" ht="15.75" customHeight="1">
      <c r="A459" s="2"/>
      <c r="B459" s="2"/>
      <c r="C459" s="2"/>
      <c r="D459" s="2"/>
      <c r="E459" s="2"/>
      <c r="F459" s="2"/>
      <c r="G459" s="2"/>
      <c r="H459" s="2"/>
      <c r="I459" s="2"/>
      <c r="J459" s="2"/>
    </row>
    <row r="460" ht="15.75" customHeight="1">
      <c r="A460" s="2"/>
      <c r="B460" s="2"/>
      <c r="C460" s="2"/>
      <c r="D460" s="2"/>
      <c r="E460" s="2"/>
      <c r="F460" s="2"/>
      <c r="G460" s="2"/>
      <c r="H460" s="2"/>
      <c r="I460" s="2"/>
      <c r="J460" s="2"/>
    </row>
    <row r="461" ht="15.75" customHeight="1">
      <c r="A461" s="2"/>
      <c r="B461" s="2"/>
      <c r="C461" s="2"/>
      <c r="D461" s="2"/>
      <c r="E461" s="2"/>
      <c r="F461" s="2"/>
      <c r="G461" s="2"/>
      <c r="H461" s="2"/>
      <c r="I461" s="2"/>
      <c r="J461" s="2"/>
    </row>
    <row r="462" ht="15.75" customHeight="1">
      <c r="A462" s="2"/>
      <c r="B462" s="2"/>
      <c r="C462" s="2"/>
      <c r="D462" s="2"/>
      <c r="E462" s="2"/>
      <c r="F462" s="2"/>
      <c r="G462" s="2"/>
      <c r="H462" s="2"/>
      <c r="I462" s="2"/>
      <c r="J462" s="2"/>
    </row>
    <row r="463" ht="15.75" customHeight="1">
      <c r="A463" s="2"/>
      <c r="B463" s="2"/>
      <c r="C463" s="2"/>
      <c r="D463" s="2"/>
      <c r="E463" s="2"/>
      <c r="F463" s="2"/>
      <c r="G463" s="2"/>
      <c r="H463" s="2"/>
      <c r="I463" s="2"/>
      <c r="J463" s="2"/>
    </row>
    <row r="464" ht="15.75" customHeight="1">
      <c r="A464" s="2"/>
      <c r="B464" s="2"/>
      <c r="C464" s="2"/>
      <c r="D464" s="2"/>
      <c r="E464" s="2"/>
      <c r="F464" s="2"/>
      <c r="G464" s="2"/>
      <c r="H464" s="2"/>
      <c r="I464" s="2"/>
      <c r="J464" s="2"/>
    </row>
    <row r="465" ht="15.75" customHeight="1">
      <c r="A465" s="2"/>
      <c r="B465" s="2"/>
      <c r="C465" s="2"/>
      <c r="D465" s="2"/>
      <c r="E465" s="2"/>
      <c r="F465" s="2"/>
      <c r="G465" s="2"/>
      <c r="H465" s="2"/>
      <c r="I465" s="2"/>
      <c r="J465" s="2"/>
    </row>
    <row r="466" ht="15.75" customHeight="1">
      <c r="A466" s="2"/>
      <c r="B466" s="2"/>
      <c r="C466" s="2"/>
      <c r="D466" s="2"/>
      <c r="E466" s="2"/>
      <c r="F466" s="2"/>
      <c r="G466" s="2"/>
      <c r="H466" s="2"/>
      <c r="I466" s="2"/>
      <c r="J466" s="2"/>
    </row>
    <row r="467" ht="15.75" customHeight="1">
      <c r="A467" s="2"/>
      <c r="B467" s="2"/>
      <c r="C467" s="2"/>
      <c r="D467" s="2"/>
      <c r="E467" s="2"/>
      <c r="F467" s="2"/>
      <c r="G467" s="2"/>
      <c r="H467" s="2"/>
      <c r="I467" s="2"/>
      <c r="J467" s="2"/>
    </row>
    <row r="468" ht="15.75" customHeight="1">
      <c r="A468" s="2"/>
      <c r="B468" s="2"/>
      <c r="C468" s="2"/>
      <c r="D468" s="2"/>
      <c r="E468" s="2"/>
      <c r="F468" s="2"/>
      <c r="G468" s="2"/>
      <c r="H468" s="2"/>
      <c r="I468" s="2"/>
      <c r="J468" s="2"/>
    </row>
    <row r="469" ht="15.75" customHeight="1">
      <c r="A469" s="2"/>
      <c r="B469" s="2"/>
      <c r="C469" s="2"/>
      <c r="D469" s="2"/>
      <c r="E469" s="2"/>
      <c r="F469" s="2"/>
      <c r="G469" s="2"/>
      <c r="H469" s="2"/>
      <c r="I469" s="2"/>
      <c r="J469" s="2"/>
    </row>
    <row r="470" ht="15.75" customHeight="1">
      <c r="A470" s="2"/>
      <c r="B470" s="2"/>
      <c r="C470" s="2"/>
      <c r="D470" s="2"/>
      <c r="E470" s="2"/>
      <c r="F470" s="2"/>
      <c r="G470" s="2"/>
      <c r="H470" s="2"/>
      <c r="I470" s="2"/>
      <c r="J470" s="2"/>
    </row>
    <row r="471" ht="15.75" customHeight="1">
      <c r="A471" s="2"/>
      <c r="B471" s="2"/>
      <c r="C471" s="2"/>
      <c r="D471" s="2"/>
      <c r="E471" s="2"/>
      <c r="F471" s="2"/>
      <c r="G471" s="2"/>
      <c r="H471" s="2"/>
      <c r="I471" s="2"/>
      <c r="J471" s="2"/>
    </row>
    <row r="472" ht="15.75" customHeight="1">
      <c r="A472" s="2"/>
      <c r="B472" s="2"/>
      <c r="C472" s="2"/>
      <c r="D472" s="2"/>
      <c r="E472" s="2"/>
      <c r="F472" s="2"/>
      <c r="G472" s="2"/>
      <c r="H472" s="2"/>
      <c r="I472" s="2"/>
      <c r="J472" s="2"/>
    </row>
    <row r="473" ht="15.75" customHeight="1">
      <c r="A473" s="2"/>
      <c r="B473" s="2"/>
      <c r="C473" s="2"/>
      <c r="D473" s="2"/>
      <c r="E473" s="2"/>
      <c r="F473" s="2"/>
      <c r="G473" s="2"/>
      <c r="H473" s="2"/>
      <c r="I473" s="2"/>
      <c r="J473" s="2"/>
    </row>
    <row r="474" ht="15.75" customHeight="1">
      <c r="A474" s="2"/>
      <c r="B474" s="2"/>
      <c r="C474" s="2"/>
      <c r="D474" s="2"/>
      <c r="E474" s="2"/>
      <c r="F474" s="2"/>
      <c r="G474" s="2"/>
      <c r="H474" s="2"/>
      <c r="I474" s="2"/>
      <c r="J474" s="2"/>
    </row>
    <row r="475" ht="15.75" customHeight="1">
      <c r="A475" s="2"/>
      <c r="B475" s="2"/>
      <c r="C475" s="2"/>
      <c r="D475" s="2"/>
      <c r="E475" s="2"/>
      <c r="F475" s="2"/>
      <c r="G475" s="2"/>
      <c r="H475" s="2"/>
      <c r="I475" s="2"/>
      <c r="J475" s="2"/>
    </row>
    <row r="476" ht="15.75" customHeight="1">
      <c r="A476" s="2"/>
      <c r="B476" s="2"/>
      <c r="C476" s="2"/>
      <c r="D476" s="2"/>
      <c r="E476" s="2"/>
      <c r="F476" s="2"/>
      <c r="G476" s="2"/>
      <c r="H476" s="2"/>
      <c r="I476" s="2"/>
      <c r="J476" s="2"/>
    </row>
    <row r="477" ht="15.75" customHeight="1">
      <c r="A477" s="2"/>
      <c r="B477" s="2"/>
      <c r="C477" s="2"/>
      <c r="D477" s="2"/>
      <c r="E477" s="2"/>
      <c r="F477" s="2"/>
      <c r="G477" s="2"/>
      <c r="H477" s="2"/>
      <c r="I477" s="2"/>
      <c r="J477" s="2"/>
    </row>
    <row r="478" ht="15.75" customHeight="1">
      <c r="A478" s="2"/>
      <c r="B478" s="2"/>
      <c r="C478" s="2"/>
      <c r="D478" s="2"/>
      <c r="E478" s="2"/>
      <c r="F478" s="2"/>
      <c r="G478" s="2"/>
      <c r="H478" s="2"/>
      <c r="I478" s="2"/>
      <c r="J478" s="2"/>
    </row>
    <row r="479" ht="15.75" customHeight="1">
      <c r="A479" s="2"/>
      <c r="B479" s="2"/>
      <c r="C479" s="2"/>
      <c r="D479" s="2"/>
      <c r="E479" s="2"/>
      <c r="F479" s="2"/>
      <c r="G479" s="2"/>
      <c r="H479" s="2"/>
      <c r="I479" s="2"/>
      <c r="J479" s="2"/>
    </row>
    <row r="480" ht="15.75" customHeight="1">
      <c r="A480" s="2"/>
      <c r="B480" s="2"/>
      <c r="C480" s="2"/>
      <c r="D480" s="2"/>
      <c r="E480" s="2"/>
      <c r="F480" s="2"/>
      <c r="G480" s="2"/>
      <c r="H480" s="2"/>
      <c r="I480" s="2"/>
      <c r="J480" s="2"/>
    </row>
    <row r="481" ht="15.75" customHeight="1">
      <c r="A481" s="2"/>
      <c r="B481" s="2"/>
      <c r="C481" s="2"/>
      <c r="D481" s="2"/>
      <c r="E481" s="2"/>
      <c r="F481" s="2"/>
      <c r="G481" s="2"/>
      <c r="H481" s="2"/>
      <c r="I481" s="2"/>
      <c r="J481" s="2"/>
    </row>
    <row r="482" ht="15.75" customHeight="1">
      <c r="A482" s="2"/>
      <c r="B482" s="2"/>
      <c r="C482" s="2"/>
      <c r="D482" s="2"/>
      <c r="E482" s="2"/>
      <c r="F482" s="2"/>
      <c r="G482" s="2"/>
      <c r="H482" s="2"/>
      <c r="I482" s="2"/>
      <c r="J482" s="2"/>
    </row>
    <row r="483" ht="15.75" customHeight="1">
      <c r="A483" s="2"/>
      <c r="B483" s="2"/>
      <c r="C483" s="2"/>
      <c r="D483" s="2"/>
      <c r="E483" s="2"/>
      <c r="F483" s="2"/>
      <c r="G483" s="2"/>
      <c r="H483" s="2"/>
      <c r="I483" s="2"/>
      <c r="J483" s="2"/>
    </row>
    <row r="484" ht="15.75" customHeight="1">
      <c r="A484" s="2"/>
      <c r="B484" s="2"/>
      <c r="C484" s="2"/>
      <c r="D484" s="2"/>
      <c r="E484" s="2"/>
      <c r="F484" s="2"/>
      <c r="G484" s="2"/>
      <c r="H484" s="2"/>
      <c r="I484" s="2"/>
      <c r="J484" s="2"/>
    </row>
    <row r="485" ht="15.75" customHeight="1">
      <c r="A485" s="2"/>
      <c r="B485" s="2"/>
      <c r="C485" s="2"/>
      <c r="D485" s="2"/>
      <c r="E485" s="2"/>
      <c r="F485" s="2"/>
      <c r="G485" s="2"/>
      <c r="H485" s="2"/>
      <c r="I485" s="2"/>
      <c r="J485" s="2"/>
    </row>
    <row r="486" ht="15.75" customHeight="1">
      <c r="A486" s="2"/>
      <c r="B486" s="2"/>
      <c r="C486" s="2"/>
      <c r="D486" s="2"/>
      <c r="E486" s="2"/>
      <c r="F486" s="2"/>
      <c r="G486" s="2"/>
      <c r="H486" s="2"/>
      <c r="I486" s="2"/>
      <c r="J486" s="2"/>
    </row>
    <row r="487" ht="15.75" customHeight="1">
      <c r="A487" s="2"/>
      <c r="B487" s="2"/>
      <c r="C487" s="2"/>
      <c r="D487" s="2"/>
      <c r="E487" s="2"/>
      <c r="F487" s="2"/>
      <c r="G487" s="2"/>
      <c r="H487" s="2"/>
      <c r="I487" s="2"/>
      <c r="J487" s="2"/>
    </row>
    <row r="488" ht="15.75" customHeight="1">
      <c r="A488" s="2"/>
      <c r="B488" s="2"/>
      <c r="C488" s="2"/>
      <c r="D488" s="2"/>
      <c r="E488" s="2"/>
      <c r="F488" s="2"/>
      <c r="G488" s="2"/>
      <c r="H488" s="2"/>
      <c r="I488" s="2"/>
      <c r="J488" s="2"/>
    </row>
    <row r="489" ht="15.75" customHeight="1">
      <c r="A489" s="2"/>
      <c r="B489" s="2"/>
      <c r="C489" s="2"/>
      <c r="D489" s="2"/>
      <c r="E489" s="2"/>
      <c r="F489" s="2"/>
      <c r="G489" s="2"/>
      <c r="H489" s="2"/>
      <c r="I489" s="2"/>
      <c r="J489" s="2"/>
    </row>
    <row r="490" ht="15.75" customHeight="1">
      <c r="A490" s="2"/>
      <c r="B490" s="2"/>
      <c r="C490" s="2"/>
      <c r="D490" s="2"/>
      <c r="E490" s="2"/>
      <c r="F490" s="2"/>
      <c r="G490" s="2"/>
      <c r="H490" s="2"/>
      <c r="I490" s="2"/>
      <c r="J490" s="2"/>
    </row>
    <row r="491" ht="15.75" customHeight="1">
      <c r="A491" s="2"/>
      <c r="B491" s="2"/>
      <c r="C491" s="2"/>
      <c r="D491" s="2"/>
      <c r="E491" s="2"/>
      <c r="F491" s="2"/>
      <c r="G491" s="2"/>
      <c r="H491" s="2"/>
      <c r="I491" s="2"/>
      <c r="J491" s="2"/>
    </row>
    <row r="492" ht="15.75" customHeight="1">
      <c r="A492" s="2"/>
      <c r="B492" s="2"/>
      <c r="C492" s="2"/>
      <c r="D492" s="2"/>
      <c r="E492" s="2"/>
      <c r="F492" s="2"/>
      <c r="G492" s="2"/>
      <c r="H492" s="2"/>
      <c r="I492" s="2"/>
      <c r="J492" s="2"/>
    </row>
    <row r="493" ht="15.75" customHeight="1">
      <c r="A493" s="2"/>
      <c r="B493" s="2"/>
      <c r="C493" s="2"/>
      <c r="D493" s="2"/>
      <c r="E493" s="2"/>
      <c r="F493" s="2"/>
      <c r="G493" s="2"/>
      <c r="H493" s="2"/>
      <c r="I493" s="2"/>
      <c r="J493" s="2"/>
    </row>
    <row r="494" ht="15.75" customHeight="1">
      <c r="A494" s="2"/>
      <c r="B494" s="2"/>
      <c r="C494" s="2"/>
      <c r="D494" s="2"/>
      <c r="E494" s="2"/>
      <c r="F494" s="2"/>
      <c r="G494" s="2"/>
      <c r="H494" s="2"/>
      <c r="I494" s="2"/>
      <c r="J494" s="2"/>
    </row>
    <row r="495" ht="15.75" customHeight="1">
      <c r="A495" s="2"/>
      <c r="B495" s="2"/>
      <c r="C495" s="2"/>
      <c r="D495" s="2"/>
      <c r="E495" s="2"/>
      <c r="F495" s="2"/>
      <c r="G495" s="2"/>
      <c r="H495" s="2"/>
      <c r="I495" s="2"/>
      <c r="J495" s="2"/>
    </row>
    <row r="496" ht="15.75" customHeight="1">
      <c r="A496" s="2"/>
      <c r="B496" s="2"/>
      <c r="C496" s="2"/>
      <c r="D496" s="2"/>
      <c r="E496" s="2"/>
      <c r="F496" s="2"/>
      <c r="G496" s="2"/>
      <c r="H496" s="2"/>
      <c r="I496" s="2"/>
      <c r="J496" s="2"/>
    </row>
    <row r="497" ht="15.75" customHeight="1">
      <c r="A497" s="2"/>
      <c r="B497" s="2"/>
      <c r="C497" s="2"/>
      <c r="D497" s="2"/>
      <c r="E497" s="2"/>
      <c r="F497" s="2"/>
      <c r="G497" s="2"/>
      <c r="H497" s="2"/>
      <c r="I497" s="2"/>
      <c r="J497" s="2"/>
    </row>
    <row r="498" ht="15.75" customHeight="1">
      <c r="A498" s="2"/>
      <c r="B498" s="2"/>
      <c r="C498" s="2"/>
      <c r="D498" s="2"/>
      <c r="E498" s="2"/>
      <c r="F498" s="2"/>
      <c r="G498" s="2"/>
      <c r="H498" s="2"/>
      <c r="I498" s="2"/>
      <c r="J498" s="2"/>
    </row>
    <row r="499" ht="15.75" customHeight="1">
      <c r="A499" s="2"/>
      <c r="B499" s="2"/>
      <c r="C499" s="2"/>
      <c r="D499" s="2"/>
      <c r="E499" s="2"/>
      <c r="F499" s="2"/>
      <c r="G499" s="2"/>
      <c r="H499" s="2"/>
      <c r="I499" s="2"/>
      <c r="J499" s="2"/>
    </row>
    <row r="500" ht="15.75" customHeight="1">
      <c r="A500" s="2"/>
      <c r="B500" s="2"/>
      <c r="C500" s="2"/>
      <c r="D500" s="2"/>
      <c r="E500" s="2"/>
      <c r="F500" s="2"/>
      <c r="G500" s="2"/>
      <c r="H500" s="2"/>
      <c r="I500" s="2"/>
      <c r="J500" s="2"/>
    </row>
    <row r="501" ht="15.75" customHeight="1">
      <c r="A501" s="2"/>
      <c r="B501" s="2"/>
      <c r="C501" s="2"/>
      <c r="D501" s="2"/>
      <c r="E501" s="2"/>
      <c r="F501" s="2"/>
      <c r="G501" s="2"/>
      <c r="H501" s="2"/>
      <c r="I501" s="2"/>
      <c r="J501" s="2"/>
    </row>
    <row r="502" ht="15.75" customHeight="1">
      <c r="A502" s="2"/>
      <c r="B502" s="2"/>
      <c r="C502" s="2"/>
      <c r="D502" s="2"/>
      <c r="E502" s="2"/>
      <c r="F502" s="2"/>
      <c r="G502" s="2"/>
      <c r="H502" s="2"/>
      <c r="I502" s="2"/>
      <c r="J502" s="2"/>
    </row>
    <row r="503" ht="15.75" customHeight="1">
      <c r="A503" s="2"/>
      <c r="B503" s="2"/>
      <c r="C503" s="2"/>
      <c r="D503" s="2"/>
      <c r="E503" s="2"/>
      <c r="F503" s="2"/>
      <c r="G503" s="2"/>
      <c r="H503" s="2"/>
      <c r="I503" s="2"/>
      <c r="J503" s="2"/>
    </row>
    <row r="504" ht="15.75" customHeight="1">
      <c r="A504" s="2"/>
      <c r="B504" s="2"/>
      <c r="C504" s="2"/>
      <c r="D504" s="2"/>
      <c r="E504" s="2"/>
      <c r="F504" s="2"/>
      <c r="G504" s="2"/>
      <c r="H504" s="2"/>
      <c r="I504" s="2"/>
      <c r="J504" s="2"/>
    </row>
    <row r="505" ht="15.75" customHeight="1">
      <c r="A505" s="2"/>
      <c r="B505" s="2"/>
      <c r="C505" s="2"/>
      <c r="D505" s="2"/>
      <c r="E505" s="2"/>
      <c r="F505" s="2"/>
      <c r="G505" s="2"/>
      <c r="H505" s="2"/>
      <c r="I505" s="2"/>
      <c r="J505" s="2"/>
    </row>
    <row r="506" ht="15.75" customHeight="1">
      <c r="A506" s="2"/>
      <c r="B506" s="2"/>
      <c r="C506" s="2"/>
      <c r="D506" s="2"/>
      <c r="E506" s="2"/>
      <c r="F506" s="2"/>
      <c r="G506" s="2"/>
      <c r="H506" s="2"/>
      <c r="I506" s="2"/>
      <c r="J506" s="2"/>
    </row>
    <row r="507" ht="15.75" customHeight="1">
      <c r="A507" s="2"/>
      <c r="B507" s="2"/>
      <c r="C507" s="2"/>
      <c r="D507" s="2"/>
      <c r="E507" s="2"/>
      <c r="F507" s="2"/>
      <c r="G507" s="2"/>
      <c r="H507" s="2"/>
      <c r="I507" s="2"/>
      <c r="J507" s="2"/>
    </row>
    <row r="508" ht="15.75" customHeight="1">
      <c r="A508" s="2"/>
      <c r="B508" s="2"/>
      <c r="C508" s="2"/>
      <c r="D508" s="2"/>
      <c r="E508" s="2"/>
      <c r="F508" s="2"/>
      <c r="G508" s="2"/>
      <c r="H508" s="2"/>
      <c r="I508" s="2"/>
      <c r="J508" s="2"/>
    </row>
    <row r="509" ht="15.75" customHeight="1">
      <c r="A509" s="2"/>
      <c r="B509" s="2"/>
      <c r="C509" s="2"/>
      <c r="D509" s="2"/>
      <c r="E509" s="2"/>
      <c r="F509" s="2"/>
      <c r="G509" s="2"/>
      <c r="H509" s="2"/>
      <c r="I509" s="2"/>
      <c r="J509" s="2"/>
    </row>
    <row r="510" ht="15.75" customHeight="1">
      <c r="A510" s="2"/>
      <c r="B510" s="2"/>
      <c r="C510" s="2"/>
      <c r="D510" s="2"/>
      <c r="E510" s="2"/>
      <c r="F510" s="2"/>
      <c r="G510" s="2"/>
      <c r="H510" s="2"/>
      <c r="I510" s="2"/>
      <c r="J510" s="2"/>
    </row>
    <row r="511" ht="15.75" customHeight="1">
      <c r="A511" s="2"/>
      <c r="B511" s="2"/>
      <c r="C511" s="2"/>
      <c r="D511" s="2"/>
      <c r="E511" s="2"/>
      <c r="F511" s="2"/>
      <c r="G511" s="2"/>
      <c r="H511" s="2"/>
      <c r="I511" s="2"/>
      <c r="J511" s="2"/>
    </row>
    <row r="512" ht="15.75" customHeight="1">
      <c r="A512" s="2"/>
      <c r="B512" s="2"/>
      <c r="C512" s="2"/>
      <c r="D512" s="2"/>
      <c r="E512" s="2"/>
      <c r="F512" s="2"/>
      <c r="G512" s="2"/>
      <c r="H512" s="2"/>
      <c r="I512" s="2"/>
      <c r="J512" s="2"/>
    </row>
    <row r="513" ht="15.75" customHeight="1">
      <c r="A513" s="2"/>
      <c r="B513" s="2"/>
      <c r="C513" s="2"/>
      <c r="D513" s="2"/>
      <c r="E513" s="2"/>
      <c r="F513" s="2"/>
      <c r="G513" s="2"/>
      <c r="H513" s="2"/>
      <c r="I513" s="2"/>
      <c r="J513" s="2"/>
    </row>
    <row r="514" ht="15.75" customHeight="1">
      <c r="A514" s="2"/>
      <c r="B514" s="2"/>
      <c r="C514" s="2"/>
      <c r="D514" s="2"/>
      <c r="E514" s="2"/>
      <c r="F514" s="2"/>
      <c r="G514" s="2"/>
      <c r="H514" s="2"/>
      <c r="I514" s="2"/>
      <c r="J514" s="2"/>
    </row>
    <row r="515" ht="15.75" customHeight="1">
      <c r="A515" s="2"/>
      <c r="B515" s="2"/>
      <c r="C515" s="2"/>
      <c r="D515" s="2"/>
      <c r="E515" s="2"/>
      <c r="F515" s="2"/>
      <c r="G515" s="2"/>
      <c r="H515" s="2"/>
      <c r="I515" s="2"/>
      <c r="J515" s="2"/>
    </row>
    <row r="516" ht="15.75" customHeight="1">
      <c r="A516" s="2"/>
      <c r="B516" s="2"/>
      <c r="C516" s="2"/>
      <c r="D516" s="2"/>
      <c r="E516" s="2"/>
      <c r="F516" s="2"/>
      <c r="G516" s="2"/>
      <c r="H516" s="2"/>
      <c r="I516" s="2"/>
      <c r="J516" s="2"/>
    </row>
    <row r="517" ht="15.75" customHeight="1">
      <c r="A517" s="2"/>
      <c r="B517" s="2"/>
      <c r="C517" s="2"/>
      <c r="D517" s="2"/>
      <c r="E517" s="2"/>
      <c r="F517" s="2"/>
      <c r="G517" s="2"/>
      <c r="H517" s="2"/>
      <c r="I517" s="2"/>
      <c r="J517" s="2"/>
    </row>
    <row r="518" ht="15.75" customHeight="1">
      <c r="A518" s="2"/>
      <c r="B518" s="2"/>
      <c r="C518" s="2"/>
      <c r="D518" s="2"/>
      <c r="E518" s="2"/>
      <c r="F518" s="2"/>
      <c r="G518" s="2"/>
      <c r="H518" s="2"/>
      <c r="I518" s="2"/>
      <c r="J518" s="2"/>
    </row>
    <row r="519" ht="15.75" customHeight="1">
      <c r="A519" s="2"/>
      <c r="B519" s="2"/>
      <c r="C519" s="2"/>
      <c r="D519" s="2"/>
      <c r="E519" s="2"/>
      <c r="F519" s="2"/>
      <c r="G519" s="2"/>
      <c r="H519" s="2"/>
      <c r="I519" s="2"/>
      <c r="J519" s="2"/>
    </row>
    <row r="520" ht="15.75" customHeight="1">
      <c r="A520" s="2"/>
      <c r="B520" s="2"/>
      <c r="C520" s="2"/>
      <c r="D520" s="2"/>
      <c r="E520" s="2"/>
      <c r="F520" s="2"/>
      <c r="G520" s="2"/>
      <c r="H520" s="2"/>
      <c r="I520" s="2"/>
      <c r="J520" s="2"/>
    </row>
    <row r="521" ht="15.75" customHeight="1">
      <c r="A521" s="2"/>
      <c r="B521" s="2"/>
      <c r="C521" s="2"/>
      <c r="D521" s="2"/>
      <c r="E521" s="2"/>
      <c r="F521" s="2"/>
      <c r="G521" s="2"/>
      <c r="H521" s="2"/>
      <c r="I521" s="2"/>
      <c r="J521" s="2"/>
    </row>
    <row r="522" ht="15.75" customHeight="1">
      <c r="A522" s="2"/>
      <c r="B522" s="2"/>
      <c r="C522" s="2"/>
      <c r="D522" s="2"/>
      <c r="E522" s="2"/>
      <c r="F522" s="2"/>
      <c r="G522" s="2"/>
      <c r="H522" s="2"/>
      <c r="I522" s="2"/>
      <c r="J522" s="2"/>
    </row>
    <row r="523" ht="15.75" customHeight="1">
      <c r="A523" s="2"/>
      <c r="B523" s="2"/>
      <c r="C523" s="2"/>
      <c r="D523" s="2"/>
      <c r="E523" s="2"/>
      <c r="F523" s="2"/>
      <c r="G523" s="2"/>
      <c r="H523" s="2"/>
      <c r="I523" s="2"/>
      <c r="J523" s="2"/>
    </row>
    <row r="524" ht="15.75" customHeight="1">
      <c r="A524" s="2"/>
      <c r="B524" s="2"/>
      <c r="C524" s="2"/>
      <c r="D524" s="2"/>
      <c r="E524" s="2"/>
      <c r="F524" s="2"/>
      <c r="G524" s="2"/>
      <c r="H524" s="2"/>
      <c r="I524" s="2"/>
      <c r="J524" s="2"/>
    </row>
    <row r="525" ht="15.75" customHeight="1">
      <c r="A525" s="2"/>
      <c r="B525" s="2"/>
      <c r="C525" s="2"/>
      <c r="D525" s="2"/>
      <c r="E525" s="2"/>
      <c r="F525" s="2"/>
      <c r="G525" s="2"/>
      <c r="H525" s="2"/>
      <c r="I525" s="2"/>
      <c r="J525" s="2"/>
    </row>
    <row r="526" ht="15.75" customHeight="1">
      <c r="A526" s="2"/>
      <c r="B526" s="2"/>
      <c r="C526" s="2"/>
      <c r="D526" s="2"/>
      <c r="E526" s="2"/>
      <c r="F526" s="2"/>
      <c r="G526" s="2"/>
      <c r="H526" s="2"/>
      <c r="I526" s="2"/>
      <c r="J526" s="2"/>
    </row>
    <row r="527" ht="15.75" customHeight="1">
      <c r="A527" s="2"/>
      <c r="B527" s="2"/>
      <c r="C527" s="2"/>
      <c r="D527" s="2"/>
      <c r="E527" s="2"/>
      <c r="F527" s="2"/>
      <c r="G527" s="2"/>
      <c r="H527" s="2"/>
      <c r="I527" s="2"/>
      <c r="J527" s="2"/>
    </row>
    <row r="528" ht="15.75" customHeight="1">
      <c r="A528" s="2"/>
      <c r="B528" s="2"/>
      <c r="C528" s="2"/>
      <c r="D528" s="2"/>
      <c r="E528" s="2"/>
      <c r="F528" s="2"/>
      <c r="G528" s="2"/>
      <c r="H528" s="2"/>
      <c r="I528" s="2"/>
      <c r="J528" s="2"/>
    </row>
    <row r="529" ht="15.75" customHeight="1">
      <c r="A529" s="2"/>
      <c r="B529" s="2"/>
      <c r="C529" s="2"/>
      <c r="D529" s="2"/>
      <c r="E529" s="2"/>
      <c r="F529" s="2"/>
      <c r="G529" s="2"/>
      <c r="H529" s="2"/>
      <c r="I529" s="2"/>
      <c r="J529" s="2"/>
    </row>
    <row r="530" ht="15.75" customHeight="1">
      <c r="A530" s="2"/>
      <c r="B530" s="2"/>
      <c r="C530" s="2"/>
      <c r="D530" s="2"/>
      <c r="E530" s="2"/>
      <c r="F530" s="2"/>
      <c r="G530" s="2"/>
      <c r="H530" s="2"/>
      <c r="I530" s="2"/>
      <c r="J530" s="2"/>
    </row>
    <row r="531" ht="15.75" customHeight="1">
      <c r="A531" s="2"/>
      <c r="B531" s="2"/>
      <c r="C531" s="2"/>
      <c r="D531" s="2"/>
      <c r="E531" s="2"/>
      <c r="F531" s="2"/>
      <c r="G531" s="2"/>
      <c r="H531" s="2"/>
      <c r="I531" s="2"/>
      <c r="J531" s="2"/>
    </row>
    <row r="532" ht="15.75" customHeight="1">
      <c r="A532" s="2"/>
      <c r="B532" s="2"/>
      <c r="C532" s="2"/>
      <c r="D532" s="2"/>
      <c r="E532" s="2"/>
      <c r="F532" s="2"/>
      <c r="G532" s="2"/>
      <c r="H532" s="2"/>
      <c r="I532" s="2"/>
      <c r="J532" s="2"/>
    </row>
    <row r="533" ht="15.75" customHeight="1">
      <c r="A533" s="2"/>
      <c r="B533" s="2"/>
      <c r="C533" s="2"/>
      <c r="D533" s="2"/>
      <c r="E533" s="2"/>
      <c r="F533" s="2"/>
      <c r="G533" s="2"/>
      <c r="H533" s="2"/>
      <c r="I533" s="2"/>
      <c r="J533" s="2"/>
    </row>
    <row r="534" ht="15.75" customHeight="1">
      <c r="A534" s="2"/>
      <c r="B534" s="2"/>
      <c r="C534" s="2"/>
      <c r="D534" s="2"/>
      <c r="E534" s="2"/>
      <c r="F534" s="2"/>
      <c r="G534" s="2"/>
      <c r="H534" s="2"/>
      <c r="I534" s="2"/>
      <c r="J534" s="2"/>
    </row>
    <row r="535" ht="15.75" customHeight="1">
      <c r="A535" s="2"/>
      <c r="B535" s="2"/>
      <c r="C535" s="2"/>
      <c r="D535" s="2"/>
      <c r="E535" s="2"/>
      <c r="F535" s="2"/>
      <c r="G535" s="2"/>
      <c r="H535" s="2"/>
      <c r="I535" s="2"/>
      <c r="J535" s="2"/>
    </row>
    <row r="536" ht="15.75" customHeight="1">
      <c r="A536" s="2"/>
      <c r="B536" s="2"/>
      <c r="C536" s="2"/>
      <c r="D536" s="2"/>
      <c r="E536" s="2"/>
      <c r="F536" s="2"/>
      <c r="G536" s="2"/>
      <c r="H536" s="2"/>
      <c r="I536" s="2"/>
      <c r="J536" s="2"/>
    </row>
    <row r="537" ht="15.75" customHeight="1">
      <c r="A537" s="2"/>
      <c r="B537" s="2"/>
      <c r="C537" s="2"/>
      <c r="D537" s="2"/>
      <c r="E537" s="2"/>
      <c r="F537" s="2"/>
      <c r="G537" s="2"/>
      <c r="H537" s="2"/>
      <c r="I537" s="2"/>
      <c r="J537" s="2"/>
    </row>
    <row r="538" ht="15.75" customHeight="1">
      <c r="A538" s="2"/>
      <c r="B538" s="2"/>
      <c r="C538" s="2"/>
      <c r="D538" s="2"/>
      <c r="E538" s="2"/>
      <c r="F538" s="2"/>
      <c r="G538" s="2"/>
      <c r="H538" s="2"/>
      <c r="I538" s="2"/>
      <c r="J538" s="2"/>
    </row>
    <row r="539" ht="15.75" customHeight="1">
      <c r="A539" s="2"/>
      <c r="B539" s="2"/>
      <c r="C539" s="2"/>
      <c r="D539" s="2"/>
      <c r="E539" s="2"/>
      <c r="F539" s="2"/>
      <c r="G539" s="2"/>
      <c r="H539" s="2"/>
      <c r="I539" s="2"/>
      <c r="J539" s="2"/>
    </row>
    <row r="540" ht="15.75" customHeight="1">
      <c r="A540" s="2"/>
      <c r="B540" s="2"/>
      <c r="C540" s="2"/>
      <c r="D540" s="2"/>
      <c r="E540" s="2"/>
      <c r="F540" s="2"/>
      <c r="G540" s="2"/>
      <c r="H540" s="2"/>
      <c r="I540" s="2"/>
      <c r="J540" s="2"/>
    </row>
    <row r="541" ht="15.75" customHeight="1">
      <c r="A541" s="2"/>
      <c r="B541" s="2"/>
      <c r="C541" s="2"/>
      <c r="D541" s="2"/>
      <c r="E541" s="2"/>
      <c r="F541" s="2"/>
      <c r="G541" s="2"/>
      <c r="H541" s="2"/>
      <c r="I541" s="2"/>
      <c r="J541" s="2"/>
    </row>
    <row r="542" ht="15.75" customHeight="1">
      <c r="A542" s="2"/>
      <c r="B542" s="2"/>
      <c r="C542" s="2"/>
      <c r="D542" s="2"/>
      <c r="E542" s="2"/>
      <c r="F542" s="2"/>
      <c r="G542" s="2"/>
      <c r="H542" s="2"/>
      <c r="I542" s="2"/>
      <c r="J542" s="2"/>
    </row>
    <row r="543" ht="15.75" customHeight="1">
      <c r="A543" s="2"/>
      <c r="B543" s="2"/>
      <c r="C543" s="2"/>
      <c r="D543" s="2"/>
      <c r="E543" s="2"/>
      <c r="F543" s="2"/>
      <c r="G543" s="2"/>
      <c r="H543" s="2"/>
      <c r="I543" s="2"/>
      <c r="J543" s="2"/>
    </row>
    <row r="544" ht="15.75" customHeight="1">
      <c r="A544" s="2"/>
      <c r="B544" s="2"/>
      <c r="C544" s="2"/>
      <c r="D544" s="2"/>
      <c r="E544" s="2"/>
      <c r="F544" s="2"/>
      <c r="G544" s="2"/>
      <c r="H544" s="2"/>
      <c r="I544" s="2"/>
      <c r="J544" s="2"/>
    </row>
    <row r="545" ht="15.75" customHeight="1">
      <c r="A545" s="2"/>
      <c r="B545" s="2"/>
      <c r="C545" s="2"/>
      <c r="D545" s="2"/>
      <c r="E545" s="2"/>
      <c r="F545" s="2"/>
      <c r="G545" s="2"/>
      <c r="H545" s="2"/>
      <c r="I545" s="2"/>
      <c r="J545" s="2"/>
    </row>
    <row r="546" ht="15.75" customHeight="1">
      <c r="A546" s="2"/>
      <c r="B546" s="2"/>
      <c r="C546" s="2"/>
      <c r="D546" s="2"/>
      <c r="E546" s="2"/>
      <c r="F546" s="2"/>
      <c r="G546" s="2"/>
      <c r="H546" s="2"/>
      <c r="I546" s="2"/>
      <c r="J546" s="2"/>
    </row>
    <row r="547" ht="15.75" customHeight="1">
      <c r="A547" s="2"/>
      <c r="B547" s="2"/>
      <c r="C547" s="2"/>
      <c r="D547" s="2"/>
      <c r="E547" s="2"/>
      <c r="F547" s="2"/>
      <c r="G547" s="2"/>
      <c r="H547" s="2"/>
      <c r="I547" s="2"/>
      <c r="J547" s="2"/>
    </row>
    <row r="548" ht="15.75" customHeight="1">
      <c r="A548" s="2"/>
      <c r="B548" s="2"/>
      <c r="C548" s="2"/>
      <c r="D548" s="2"/>
      <c r="E548" s="2"/>
      <c r="F548" s="2"/>
      <c r="G548" s="2"/>
      <c r="H548" s="2"/>
      <c r="I548" s="2"/>
      <c r="J548" s="2"/>
    </row>
    <row r="549" ht="15.75" customHeight="1">
      <c r="A549" s="2"/>
      <c r="B549" s="2"/>
      <c r="C549" s="2"/>
      <c r="D549" s="2"/>
      <c r="E549" s="2"/>
      <c r="F549" s="2"/>
      <c r="G549" s="2"/>
      <c r="H549" s="2"/>
      <c r="I549" s="2"/>
      <c r="J549" s="2"/>
    </row>
    <row r="550" ht="15.75" customHeight="1">
      <c r="A550" s="2"/>
      <c r="B550" s="2"/>
      <c r="C550" s="2"/>
      <c r="D550" s="2"/>
      <c r="E550" s="2"/>
      <c r="F550" s="2"/>
      <c r="G550" s="2"/>
      <c r="H550" s="2"/>
      <c r="I550" s="2"/>
      <c r="J550" s="2"/>
    </row>
    <row r="551" ht="15.75" customHeight="1">
      <c r="A551" s="2"/>
      <c r="B551" s="2"/>
      <c r="C551" s="2"/>
      <c r="D551" s="2"/>
      <c r="E551" s="2"/>
      <c r="F551" s="2"/>
      <c r="G551" s="2"/>
      <c r="H551" s="2"/>
      <c r="I551" s="2"/>
      <c r="J551" s="2"/>
    </row>
    <row r="552" ht="15.75" customHeight="1">
      <c r="A552" s="2"/>
      <c r="B552" s="2"/>
      <c r="C552" s="2"/>
      <c r="D552" s="2"/>
      <c r="E552" s="2"/>
      <c r="F552" s="2"/>
      <c r="G552" s="2"/>
      <c r="H552" s="2"/>
      <c r="I552" s="2"/>
      <c r="J552" s="2"/>
    </row>
    <row r="553" ht="15.75" customHeight="1">
      <c r="A553" s="2"/>
      <c r="B553" s="2"/>
      <c r="C553" s="2"/>
      <c r="D553" s="2"/>
      <c r="E553" s="2"/>
      <c r="F553" s="2"/>
      <c r="G553" s="2"/>
      <c r="H553" s="2"/>
      <c r="I553" s="2"/>
      <c r="J553" s="2"/>
    </row>
    <row r="554" ht="15.75" customHeight="1">
      <c r="A554" s="2"/>
      <c r="B554" s="2"/>
      <c r="C554" s="2"/>
      <c r="D554" s="2"/>
      <c r="E554" s="2"/>
      <c r="F554" s="2"/>
      <c r="G554" s="2"/>
      <c r="H554" s="2"/>
      <c r="I554" s="2"/>
      <c r="J554" s="2"/>
    </row>
    <row r="555" ht="15.75" customHeight="1">
      <c r="A555" s="2"/>
      <c r="B555" s="2"/>
      <c r="C555" s="2"/>
      <c r="D555" s="2"/>
      <c r="E555" s="2"/>
      <c r="F555" s="2"/>
      <c r="G555" s="2"/>
      <c r="H555" s="2"/>
      <c r="I555" s="2"/>
      <c r="J555" s="2"/>
    </row>
    <row r="556" ht="15.75" customHeight="1">
      <c r="A556" s="2"/>
      <c r="B556" s="2"/>
      <c r="C556" s="2"/>
      <c r="D556" s="2"/>
      <c r="E556" s="2"/>
      <c r="F556" s="2"/>
      <c r="G556" s="2"/>
      <c r="H556" s="2"/>
      <c r="I556" s="2"/>
      <c r="J556" s="2"/>
    </row>
    <row r="557" ht="15.75" customHeight="1">
      <c r="A557" s="2"/>
      <c r="B557" s="2"/>
      <c r="C557" s="2"/>
      <c r="D557" s="2"/>
      <c r="E557" s="2"/>
      <c r="F557" s="2"/>
      <c r="G557" s="2"/>
      <c r="H557" s="2"/>
      <c r="I557" s="2"/>
      <c r="J557" s="2"/>
    </row>
    <row r="558" ht="15.75" customHeight="1">
      <c r="A558" s="2"/>
      <c r="B558" s="2"/>
      <c r="C558" s="2"/>
      <c r="D558" s="2"/>
      <c r="E558" s="2"/>
      <c r="F558" s="2"/>
      <c r="G558" s="2"/>
      <c r="H558" s="2"/>
      <c r="I558" s="2"/>
      <c r="J558" s="2"/>
    </row>
    <row r="559" ht="15.75" customHeight="1">
      <c r="A559" s="2"/>
      <c r="B559" s="2"/>
      <c r="C559" s="2"/>
      <c r="D559" s="2"/>
      <c r="E559" s="2"/>
      <c r="F559" s="2"/>
      <c r="G559" s="2"/>
      <c r="H559" s="2"/>
      <c r="I559" s="2"/>
      <c r="J559" s="2"/>
    </row>
    <row r="560" ht="15.75" customHeight="1">
      <c r="A560" s="2"/>
      <c r="B560" s="2"/>
      <c r="C560" s="2"/>
      <c r="D560" s="2"/>
      <c r="E560" s="2"/>
      <c r="F560" s="2"/>
      <c r="G560" s="2"/>
      <c r="H560" s="2"/>
      <c r="I560" s="2"/>
      <c r="J560" s="2"/>
    </row>
    <row r="561" ht="15.75" customHeight="1">
      <c r="A561" s="2"/>
      <c r="B561" s="2"/>
      <c r="C561" s="2"/>
      <c r="D561" s="2"/>
      <c r="E561" s="2"/>
      <c r="F561" s="2"/>
      <c r="G561" s="2"/>
      <c r="H561" s="2"/>
      <c r="I561" s="2"/>
      <c r="J561" s="2"/>
    </row>
    <row r="562" ht="15.75" customHeight="1">
      <c r="A562" s="2"/>
      <c r="B562" s="2"/>
      <c r="C562" s="2"/>
      <c r="D562" s="2"/>
      <c r="E562" s="2"/>
      <c r="F562" s="2"/>
      <c r="G562" s="2"/>
      <c r="H562" s="2"/>
      <c r="I562" s="2"/>
      <c r="J562" s="2"/>
    </row>
    <row r="563" ht="15.75" customHeight="1">
      <c r="A563" s="2"/>
      <c r="B563" s="2"/>
      <c r="C563" s="2"/>
      <c r="D563" s="2"/>
      <c r="E563" s="2"/>
      <c r="F563" s="2"/>
      <c r="G563" s="2"/>
      <c r="H563" s="2"/>
      <c r="I563" s="2"/>
      <c r="J563" s="2"/>
    </row>
    <row r="564" ht="15.75" customHeight="1">
      <c r="A564" s="2"/>
      <c r="B564" s="2"/>
      <c r="C564" s="2"/>
      <c r="D564" s="2"/>
      <c r="E564" s="2"/>
      <c r="F564" s="2"/>
      <c r="G564" s="2"/>
      <c r="H564" s="2"/>
      <c r="I564" s="2"/>
      <c r="J564" s="2"/>
    </row>
    <row r="565" ht="15.75" customHeight="1">
      <c r="A565" s="2"/>
      <c r="B565" s="2"/>
      <c r="C565" s="2"/>
      <c r="D565" s="2"/>
      <c r="E565" s="2"/>
      <c r="F565" s="2"/>
      <c r="G565" s="2"/>
      <c r="H565" s="2"/>
      <c r="I565" s="2"/>
      <c r="J565" s="2"/>
    </row>
    <row r="566" ht="15.75" customHeight="1">
      <c r="A566" s="2"/>
      <c r="B566" s="2"/>
      <c r="C566" s="2"/>
      <c r="D566" s="2"/>
      <c r="E566" s="2"/>
      <c r="F566" s="2"/>
      <c r="G566" s="2"/>
      <c r="H566" s="2"/>
      <c r="I566" s="2"/>
      <c r="J566" s="2"/>
    </row>
    <row r="567" ht="15.75" customHeight="1">
      <c r="A567" s="2"/>
      <c r="B567" s="2"/>
      <c r="C567" s="2"/>
      <c r="D567" s="2"/>
      <c r="E567" s="2"/>
      <c r="F567" s="2"/>
      <c r="G567" s="2"/>
      <c r="H567" s="2"/>
      <c r="I567" s="2"/>
      <c r="J567" s="2"/>
    </row>
    <row r="568" ht="15.75" customHeight="1">
      <c r="A568" s="2"/>
      <c r="B568" s="2"/>
      <c r="C568" s="2"/>
      <c r="D568" s="2"/>
      <c r="E568" s="2"/>
      <c r="F568" s="2"/>
      <c r="G568" s="2"/>
      <c r="H568" s="2"/>
      <c r="I568" s="2"/>
      <c r="J568" s="2"/>
    </row>
    <row r="569" ht="15.75" customHeight="1">
      <c r="A569" s="2"/>
      <c r="B569" s="2"/>
      <c r="C569" s="2"/>
      <c r="D569" s="2"/>
      <c r="E569" s="2"/>
      <c r="F569" s="2"/>
      <c r="G569" s="2"/>
      <c r="H569" s="2"/>
      <c r="I569" s="2"/>
      <c r="J569" s="2"/>
    </row>
    <row r="570" ht="15.75" customHeight="1">
      <c r="A570" s="2"/>
      <c r="B570" s="2"/>
      <c r="C570" s="2"/>
      <c r="D570" s="2"/>
      <c r="E570" s="2"/>
      <c r="F570" s="2"/>
      <c r="G570" s="2"/>
      <c r="H570" s="2"/>
      <c r="I570" s="2"/>
      <c r="J570" s="2"/>
    </row>
    <row r="571" ht="15.75" customHeight="1">
      <c r="A571" s="2"/>
      <c r="B571" s="2"/>
      <c r="C571" s="2"/>
      <c r="D571" s="2"/>
      <c r="E571" s="2"/>
      <c r="F571" s="2"/>
      <c r="G571" s="2"/>
      <c r="H571" s="2"/>
      <c r="I571" s="2"/>
      <c r="J571" s="2"/>
    </row>
    <row r="572" ht="15.75" customHeight="1">
      <c r="A572" s="2"/>
      <c r="B572" s="2"/>
      <c r="C572" s="2"/>
      <c r="D572" s="2"/>
      <c r="E572" s="2"/>
      <c r="F572" s="2"/>
      <c r="G572" s="2"/>
      <c r="H572" s="2"/>
      <c r="I572" s="2"/>
      <c r="J572" s="2"/>
    </row>
    <row r="573" ht="15.75" customHeight="1">
      <c r="A573" s="2"/>
      <c r="B573" s="2"/>
      <c r="C573" s="2"/>
      <c r="D573" s="2"/>
      <c r="E573" s="2"/>
      <c r="F573" s="2"/>
      <c r="G573" s="2"/>
      <c r="H573" s="2"/>
      <c r="I573" s="2"/>
      <c r="J573" s="2"/>
    </row>
    <row r="574" ht="15.75" customHeight="1">
      <c r="A574" s="2"/>
      <c r="B574" s="2"/>
      <c r="C574" s="2"/>
      <c r="D574" s="2"/>
      <c r="E574" s="2"/>
      <c r="F574" s="2"/>
      <c r="G574" s="2"/>
      <c r="H574" s="2"/>
      <c r="I574" s="2"/>
      <c r="J574" s="2"/>
    </row>
    <row r="575" ht="15.75" customHeight="1">
      <c r="A575" s="2"/>
      <c r="B575" s="2"/>
      <c r="C575" s="2"/>
      <c r="D575" s="2"/>
      <c r="E575" s="2"/>
      <c r="F575" s="2"/>
      <c r="G575" s="2"/>
      <c r="H575" s="2"/>
      <c r="I575" s="2"/>
      <c r="J575" s="2"/>
    </row>
    <row r="576" ht="15.75" customHeight="1">
      <c r="A576" s="2"/>
      <c r="B576" s="2"/>
      <c r="C576" s="2"/>
      <c r="D576" s="2"/>
      <c r="E576" s="2"/>
      <c r="F576" s="2"/>
      <c r="G576" s="2"/>
      <c r="H576" s="2"/>
      <c r="I576" s="2"/>
      <c r="J576" s="2"/>
    </row>
    <row r="577" ht="15.75" customHeight="1">
      <c r="A577" s="2"/>
      <c r="B577" s="2"/>
      <c r="C577" s="2"/>
      <c r="D577" s="2"/>
      <c r="E577" s="2"/>
      <c r="F577" s="2"/>
      <c r="G577" s="2"/>
      <c r="H577" s="2"/>
      <c r="I577" s="2"/>
      <c r="J577" s="2"/>
    </row>
    <row r="578" ht="15.75" customHeight="1">
      <c r="A578" s="2"/>
      <c r="B578" s="2"/>
      <c r="C578" s="2"/>
      <c r="D578" s="2"/>
      <c r="E578" s="2"/>
      <c r="F578" s="2"/>
      <c r="G578" s="2"/>
      <c r="H578" s="2"/>
      <c r="I578" s="2"/>
      <c r="J578" s="2"/>
    </row>
    <row r="579" ht="15.75" customHeight="1">
      <c r="A579" s="2"/>
      <c r="B579" s="2"/>
      <c r="C579" s="2"/>
      <c r="D579" s="2"/>
      <c r="E579" s="2"/>
      <c r="F579" s="2"/>
      <c r="G579" s="2"/>
      <c r="H579" s="2"/>
      <c r="I579" s="2"/>
      <c r="J579" s="2"/>
    </row>
    <row r="580" ht="15.75" customHeight="1">
      <c r="A580" s="2"/>
      <c r="B580" s="2"/>
      <c r="C580" s="2"/>
      <c r="D580" s="2"/>
      <c r="E580" s="2"/>
      <c r="F580" s="2"/>
      <c r="G580" s="2"/>
      <c r="H580" s="2"/>
      <c r="I580" s="2"/>
      <c r="J580" s="2"/>
    </row>
    <row r="581" ht="15.75" customHeight="1">
      <c r="A581" s="2"/>
      <c r="B581" s="2"/>
      <c r="C581" s="2"/>
      <c r="D581" s="2"/>
      <c r="E581" s="2"/>
      <c r="F581" s="2"/>
      <c r="G581" s="2"/>
      <c r="H581" s="2"/>
      <c r="I581" s="2"/>
      <c r="J581" s="2"/>
    </row>
    <row r="582" ht="15.75" customHeight="1">
      <c r="A582" s="2"/>
      <c r="B582" s="2"/>
      <c r="C582" s="2"/>
      <c r="D582" s="2"/>
      <c r="E582" s="2"/>
      <c r="F582" s="2"/>
      <c r="G582" s="2"/>
      <c r="H582" s="2"/>
      <c r="I582" s="2"/>
      <c r="J582" s="2"/>
    </row>
    <row r="583" ht="15.75" customHeight="1">
      <c r="A583" s="2"/>
      <c r="B583" s="2"/>
      <c r="C583" s="2"/>
      <c r="D583" s="2"/>
      <c r="E583" s="2"/>
      <c r="F583" s="2"/>
      <c r="G583" s="2"/>
      <c r="H583" s="2"/>
      <c r="I583" s="2"/>
      <c r="J583" s="2"/>
    </row>
    <row r="584" ht="15.75" customHeight="1">
      <c r="A584" s="2"/>
      <c r="B584" s="2"/>
      <c r="C584" s="2"/>
      <c r="D584" s="2"/>
      <c r="E584" s="2"/>
      <c r="F584" s="2"/>
      <c r="G584" s="2"/>
      <c r="H584" s="2"/>
      <c r="I584" s="2"/>
      <c r="J584" s="2"/>
    </row>
    <row r="585" ht="15.75" customHeight="1">
      <c r="A585" s="2"/>
      <c r="B585" s="2"/>
      <c r="C585" s="2"/>
      <c r="D585" s="2"/>
      <c r="E585" s="2"/>
      <c r="F585" s="2"/>
      <c r="G585" s="2"/>
      <c r="H585" s="2"/>
      <c r="I585" s="2"/>
      <c r="J585" s="2"/>
    </row>
    <row r="586" ht="15.75" customHeight="1">
      <c r="A586" s="2"/>
      <c r="B586" s="2"/>
      <c r="C586" s="2"/>
      <c r="D586" s="2"/>
      <c r="E586" s="2"/>
      <c r="F586" s="2"/>
      <c r="G586" s="2"/>
      <c r="H586" s="2"/>
      <c r="I586" s="2"/>
      <c r="J586" s="2"/>
    </row>
    <row r="587" ht="15.75" customHeight="1">
      <c r="A587" s="2"/>
      <c r="B587" s="2"/>
      <c r="C587" s="2"/>
      <c r="D587" s="2"/>
      <c r="E587" s="2"/>
      <c r="F587" s="2"/>
      <c r="G587" s="2"/>
      <c r="H587" s="2"/>
      <c r="I587" s="2"/>
      <c r="J587" s="2"/>
    </row>
    <row r="588" ht="15.75" customHeight="1">
      <c r="A588" s="2"/>
      <c r="B588" s="2"/>
      <c r="C588" s="2"/>
      <c r="D588" s="2"/>
      <c r="E588" s="2"/>
      <c r="F588" s="2"/>
      <c r="G588" s="2"/>
      <c r="H588" s="2"/>
      <c r="I588" s="2"/>
      <c r="J588" s="2"/>
    </row>
    <row r="589" ht="15.75" customHeight="1">
      <c r="A589" s="2"/>
      <c r="B589" s="2"/>
      <c r="C589" s="2"/>
      <c r="D589" s="2"/>
      <c r="E589" s="2"/>
      <c r="F589" s="2"/>
      <c r="G589" s="2"/>
      <c r="H589" s="2"/>
      <c r="I589" s="2"/>
      <c r="J589" s="2"/>
    </row>
    <row r="590" ht="15.75" customHeight="1">
      <c r="A590" s="2"/>
      <c r="B590" s="2"/>
      <c r="C590" s="2"/>
      <c r="D590" s="2"/>
      <c r="E590" s="2"/>
      <c r="F590" s="2"/>
      <c r="G590" s="2"/>
      <c r="H590" s="2"/>
      <c r="I590" s="2"/>
      <c r="J590" s="2"/>
    </row>
    <row r="591" ht="15.75" customHeight="1">
      <c r="A591" s="2"/>
      <c r="B591" s="2"/>
      <c r="C591" s="2"/>
      <c r="D591" s="2"/>
      <c r="E591" s="2"/>
      <c r="F591" s="2"/>
      <c r="G591" s="2"/>
      <c r="H591" s="2"/>
      <c r="I591" s="2"/>
      <c r="J591" s="2"/>
    </row>
    <row r="592" ht="15.75" customHeight="1">
      <c r="A592" s="2"/>
      <c r="B592" s="2"/>
      <c r="C592" s="2"/>
      <c r="D592" s="2"/>
      <c r="E592" s="2"/>
      <c r="F592" s="2"/>
      <c r="G592" s="2"/>
      <c r="H592" s="2"/>
      <c r="I592" s="2"/>
      <c r="J592" s="2"/>
    </row>
    <row r="593" ht="15.75" customHeight="1">
      <c r="A593" s="2"/>
      <c r="B593" s="2"/>
      <c r="C593" s="2"/>
      <c r="D593" s="2"/>
      <c r="E593" s="2"/>
      <c r="F593" s="2"/>
      <c r="G593" s="2"/>
      <c r="H593" s="2"/>
      <c r="I593" s="2"/>
      <c r="J593" s="2"/>
    </row>
    <row r="594" ht="15.75" customHeight="1">
      <c r="A594" s="2"/>
      <c r="B594" s="2"/>
      <c r="C594" s="2"/>
      <c r="D594" s="2"/>
      <c r="E594" s="2"/>
      <c r="F594" s="2"/>
      <c r="G594" s="2"/>
      <c r="H594" s="2"/>
      <c r="I594" s="2"/>
      <c r="J594" s="2"/>
    </row>
    <row r="595" ht="15.75" customHeight="1">
      <c r="A595" s="2"/>
      <c r="B595" s="2"/>
      <c r="C595" s="2"/>
      <c r="D595" s="2"/>
      <c r="E595" s="2"/>
      <c r="F595" s="2"/>
      <c r="G595" s="2"/>
      <c r="H595" s="2"/>
      <c r="I595" s="2"/>
      <c r="J595" s="2"/>
    </row>
    <row r="596" ht="15.75" customHeight="1">
      <c r="A596" s="2"/>
      <c r="B596" s="2"/>
      <c r="C596" s="2"/>
      <c r="D596" s="2"/>
      <c r="E596" s="2"/>
      <c r="F596" s="2"/>
      <c r="G596" s="2"/>
      <c r="H596" s="2"/>
      <c r="I596" s="2"/>
      <c r="J596" s="2"/>
    </row>
    <row r="597" ht="15.75" customHeight="1">
      <c r="A597" s="2"/>
      <c r="B597" s="2"/>
      <c r="C597" s="2"/>
      <c r="D597" s="2"/>
      <c r="E597" s="2"/>
      <c r="F597" s="2"/>
      <c r="G597" s="2"/>
      <c r="H597" s="2"/>
      <c r="I597" s="2"/>
      <c r="J597" s="2"/>
    </row>
    <row r="598" ht="15.75" customHeight="1">
      <c r="A598" s="2"/>
      <c r="B598" s="2"/>
      <c r="C598" s="2"/>
      <c r="D598" s="2"/>
      <c r="E598" s="2"/>
      <c r="F598" s="2"/>
      <c r="G598" s="2"/>
      <c r="H598" s="2"/>
      <c r="I598" s="2"/>
      <c r="J598" s="2"/>
    </row>
    <row r="599" ht="15.75" customHeight="1">
      <c r="A599" s="2"/>
      <c r="B599" s="2"/>
      <c r="C599" s="2"/>
      <c r="D599" s="2"/>
      <c r="E599" s="2"/>
      <c r="F599" s="2"/>
      <c r="G599" s="2"/>
      <c r="H599" s="2"/>
      <c r="I599" s="2"/>
      <c r="J599" s="2"/>
    </row>
    <row r="600" ht="15.75" customHeight="1">
      <c r="A600" s="2"/>
      <c r="B600" s="2"/>
      <c r="C600" s="2"/>
      <c r="D600" s="2"/>
      <c r="E600" s="2"/>
      <c r="F600" s="2"/>
      <c r="G600" s="2"/>
      <c r="H600" s="2"/>
      <c r="I600" s="2"/>
      <c r="J600" s="2"/>
    </row>
    <row r="601" ht="15.75" customHeight="1">
      <c r="A601" s="2"/>
      <c r="B601" s="2"/>
      <c r="C601" s="2"/>
      <c r="D601" s="2"/>
      <c r="E601" s="2"/>
      <c r="F601" s="2"/>
      <c r="G601" s="2"/>
      <c r="H601" s="2"/>
      <c r="I601" s="2"/>
      <c r="J601" s="2"/>
    </row>
    <row r="602" ht="15.75" customHeight="1">
      <c r="A602" s="2"/>
      <c r="B602" s="2"/>
      <c r="C602" s="2"/>
      <c r="D602" s="2"/>
      <c r="E602" s="2"/>
      <c r="F602" s="2"/>
      <c r="G602" s="2"/>
      <c r="H602" s="2"/>
      <c r="I602" s="2"/>
      <c r="J602" s="2"/>
    </row>
    <row r="603" ht="15.75" customHeight="1">
      <c r="A603" s="2"/>
      <c r="B603" s="2"/>
      <c r="C603" s="2"/>
      <c r="D603" s="2"/>
      <c r="E603" s="2"/>
      <c r="F603" s="2"/>
      <c r="G603" s="2"/>
      <c r="H603" s="2"/>
      <c r="I603" s="2"/>
      <c r="J603" s="2"/>
    </row>
    <row r="604" ht="15.75" customHeight="1">
      <c r="A604" s="2"/>
      <c r="B604" s="2"/>
      <c r="C604" s="2"/>
      <c r="D604" s="2"/>
      <c r="E604" s="2"/>
      <c r="F604" s="2"/>
      <c r="G604" s="2"/>
      <c r="H604" s="2"/>
      <c r="I604" s="2"/>
      <c r="J604" s="2"/>
    </row>
    <row r="605" ht="15.75" customHeight="1">
      <c r="A605" s="2"/>
      <c r="B605" s="2"/>
      <c r="C605" s="2"/>
      <c r="D605" s="2"/>
      <c r="E605" s="2"/>
      <c r="F605" s="2"/>
      <c r="G605" s="2"/>
      <c r="H605" s="2"/>
      <c r="I605" s="2"/>
      <c r="J605" s="2"/>
    </row>
    <row r="606" ht="15.75" customHeight="1">
      <c r="A606" s="2"/>
      <c r="B606" s="2"/>
      <c r="C606" s="2"/>
      <c r="D606" s="2"/>
      <c r="E606" s="2"/>
      <c r="F606" s="2"/>
      <c r="G606" s="2"/>
      <c r="H606" s="2"/>
      <c r="I606" s="2"/>
      <c r="J606" s="2"/>
    </row>
    <row r="607" ht="15.75" customHeight="1">
      <c r="A607" s="2"/>
      <c r="B607" s="2"/>
      <c r="C607" s="2"/>
      <c r="D607" s="2"/>
      <c r="E607" s="2"/>
      <c r="F607" s="2"/>
      <c r="G607" s="2"/>
      <c r="H607" s="2"/>
      <c r="I607" s="2"/>
      <c r="J607" s="2"/>
    </row>
    <row r="608" ht="15.75" customHeight="1">
      <c r="A608" s="2"/>
      <c r="B608" s="2"/>
      <c r="C608" s="2"/>
      <c r="D608" s="2"/>
      <c r="E608" s="2"/>
      <c r="F608" s="2"/>
      <c r="G608" s="2"/>
      <c r="H608" s="2"/>
      <c r="I608" s="2"/>
      <c r="J608" s="2"/>
    </row>
    <row r="609" ht="15.75" customHeight="1">
      <c r="A609" s="2"/>
      <c r="B609" s="2"/>
      <c r="C609" s="2"/>
      <c r="D609" s="2"/>
      <c r="E609" s="2"/>
      <c r="F609" s="2"/>
      <c r="G609" s="2"/>
      <c r="H609" s="2"/>
      <c r="I609" s="2"/>
      <c r="J609" s="2"/>
    </row>
    <row r="610" ht="15.75" customHeight="1">
      <c r="A610" s="2"/>
      <c r="B610" s="2"/>
      <c r="C610" s="2"/>
      <c r="D610" s="2"/>
      <c r="E610" s="2"/>
      <c r="F610" s="2"/>
      <c r="G610" s="2"/>
      <c r="H610" s="2"/>
      <c r="I610" s="2"/>
      <c r="J610" s="2"/>
    </row>
    <row r="611" ht="15.75" customHeight="1">
      <c r="A611" s="2"/>
      <c r="B611" s="2"/>
      <c r="C611" s="2"/>
      <c r="D611" s="2"/>
      <c r="E611" s="2"/>
      <c r="F611" s="2"/>
      <c r="G611" s="2"/>
      <c r="H611" s="2"/>
      <c r="I611" s="2"/>
      <c r="J611" s="2"/>
    </row>
    <row r="612" ht="15.75" customHeight="1">
      <c r="A612" s="2"/>
      <c r="B612" s="2"/>
      <c r="C612" s="2"/>
      <c r="D612" s="2"/>
      <c r="E612" s="2"/>
      <c r="F612" s="2"/>
      <c r="G612" s="2"/>
      <c r="H612" s="2"/>
      <c r="I612" s="2"/>
      <c r="J612" s="2"/>
    </row>
    <row r="613" ht="15.75" customHeight="1">
      <c r="A613" s="2"/>
      <c r="B613" s="2"/>
      <c r="C613" s="2"/>
      <c r="D613" s="2"/>
      <c r="E613" s="2"/>
      <c r="F613" s="2"/>
      <c r="G613" s="2"/>
      <c r="H613" s="2"/>
      <c r="I613" s="2"/>
      <c r="J613" s="2"/>
    </row>
    <row r="614" ht="15.75" customHeight="1">
      <c r="A614" s="2"/>
      <c r="B614" s="2"/>
      <c r="C614" s="2"/>
      <c r="D614" s="2"/>
      <c r="E614" s="2"/>
      <c r="F614" s="2"/>
      <c r="G614" s="2"/>
      <c r="H614" s="2"/>
      <c r="I614" s="2"/>
      <c r="J614" s="2"/>
    </row>
    <row r="615" ht="15.75" customHeight="1">
      <c r="A615" s="2"/>
      <c r="B615" s="2"/>
      <c r="C615" s="2"/>
      <c r="D615" s="2"/>
      <c r="E615" s="2"/>
      <c r="F615" s="2"/>
      <c r="G615" s="2"/>
      <c r="H615" s="2"/>
      <c r="I615" s="2"/>
      <c r="J615" s="2"/>
    </row>
    <row r="616" ht="15.75" customHeight="1">
      <c r="A616" s="2"/>
      <c r="B616" s="2"/>
      <c r="C616" s="2"/>
      <c r="D616" s="2"/>
      <c r="E616" s="2"/>
      <c r="F616" s="2"/>
      <c r="G616" s="2"/>
      <c r="H616" s="2"/>
      <c r="I616" s="2"/>
      <c r="J616" s="2"/>
    </row>
    <row r="617" ht="15.75" customHeight="1">
      <c r="A617" s="2"/>
      <c r="B617" s="2"/>
      <c r="C617" s="2"/>
      <c r="D617" s="2"/>
      <c r="E617" s="2"/>
      <c r="F617" s="2"/>
      <c r="G617" s="2"/>
      <c r="H617" s="2"/>
      <c r="I617" s="2"/>
      <c r="J617" s="2"/>
    </row>
    <row r="618" ht="15.75" customHeight="1">
      <c r="A618" s="2"/>
      <c r="B618" s="2"/>
      <c r="C618" s="2"/>
      <c r="D618" s="2"/>
      <c r="E618" s="2"/>
      <c r="F618" s="2"/>
      <c r="G618" s="2"/>
      <c r="H618" s="2"/>
      <c r="I618" s="2"/>
      <c r="J618" s="2"/>
    </row>
    <row r="619" ht="15.75" customHeight="1">
      <c r="A619" s="2"/>
      <c r="B619" s="2"/>
      <c r="C619" s="2"/>
      <c r="D619" s="2"/>
      <c r="E619" s="2"/>
      <c r="F619" s="2"/>
      <c r="G619" s="2"/>
      <c r="H619" s="2"/>
      <c r="I619" s="2"/>
      <c r="J619" s="2"/>
    </row>
    <row r="620" ht="15.75" customHeight="1">
      <c r="A620" s="2"/>
      <c r="B620" s="2"/>
      <c r="C620" s="2"/>
      <c r="D620" s="2"/>
      <c r="E620" s="2"/>
      <c r="F620" s="2"/>
      <c r="G620" s="2"/>
      <c r="H620" s="2"/>
      <c r="I620" s="2"/>
      <c r="J620" s="2"/>
    </row>
    <row r="621" ht="15.75" customHeight="1">
      <c r="A621" s="2"/>
      <c r="B621" s="2"/>
      <c r="C621" s="2"/>
      <c r="D621" s="2"/>
      <c r="E621" s="2"/>
      <c r="F621" s="2"/>
      <c r="G621" s="2"/>
      <c r="H621" s="2"/>
      <c r="I621" s="2"/>
      <c r="J621" s="2"/>
    </row>
    <row r="622" ht="15.75" customHeight="1">
      <c r="A622" s="2"/>
      <c r="B622" s="2"/>
      <c r="C622" s="2"/>
      <c r="D622" s="2"/>
      <c r="E622" s="2"/>
      <c r="F622" s="2"/>
      <c r="G622" s="2"/>
      <c r="H622" s="2"/>
      <c r="I622" s="2"/>
      <c r="J622" s="2"/>
    </row>
    <row r="623" ht="15.75" customHeight="1">
      <c r="A623" s="2"/>
      <c r="B623" s="2"/>
      <c r="C623" s="2"/>
      <c r="D623" s="2"/>
      <c r="E623" s="2"/>
      <c r="F623" s="2"/>
      <c r="G623" s="2"/>
      <c r="H623" s="2"/>
      <c r="I623" s="2"/>
      <c r="J623" s="2"/>
    </row>
    <row r="624" ht="15.75" customHeight="1">
      <c r="A624" s="2"/>
      <c r="B624" s="2"/>
      <c r="C624" s="2"/>
      <c r="D624" s="2"/>
      <c r="E624" s="2"/>
      <c r="F624" s="2"/>
      <c r="G624" s="2"/>
      <c r="H624" s="2"/>
      <c r="I624" s="2"/>
      <c r="J624" s="2"/>
    </row>
    <row r="625" ht="15.75" customHeight="1">
      <c r="A625" s="2"/>
      <c r="B625" s="2"/>
      <c r="C625" s="2"/>
      <c r="D625" s="2"/>
      <c r="E625" s="2"/>
      <c r="F625" s="2"/>
      <c r="G625" s="2"/>
      <c r="H625" s="2"/>
      <c r="I625" s="2"/>
      <c r="J625" s="2"/>
    </row>
    <row r="626" ht="15.75" customHeight="1">
      <c r="A626" s="2"/>
      <c r="B626" s="2"/>
      <c r="C626" s="2"/>
      <c r="D626" s="2"/>
      <c r="E626" s="2"/>
      <c r="F626" s="2"/>
      <c r="G626" s="2"/>
      <c r="H626" s="2"/>
      <c r="I626" s="2"/>
      <c r="J626" s="2"/>
    </row>
    <row r="627" ht="15.75" customHeight="1">
      <c r="A627" s="2"/>
      <c r="B627" s="2"/>
      <c r="C627" s="2"/>
      <c r="D627" s="2"/>
      <c r="E627" s="2"/>
      <c r="F627" s="2"/>
      <c r="G627" s="2"/>
      <c r="H627" s="2"/>
      <c r="I627" s="2"/>
      <c r="J627" s="2"/>
    </row>
    <row r="628" ht="15.75" customHeight="1">
      <c r="A628" s="2"/>
      <c r="B628" s="2"/>
      <c r="C628" s="2"/>
      <c r="D628" s="2"/>
      <c r="E628" s="2"/>
      <c r="F628" s="2"/>
      <c r="G628" s="2"/>
      <c r="H628" s="2"/>
      <c r="I628" s="2"/>
      <c r="J628" s="2"/>
    </row>
    <row r="629" ht="15.75" customHeight="1">
      <c r="A629" s="2"/>
      <c r="B629" s="2"/>
      <c r="C629" s="2"/>
      <c r="D629" s="2"/>
      <c r="E629" s="2"/>
      <c r="F629" s="2"/>
      <c r="G629" s="2"/>
      <c r="H629" s="2"/>
      <c r="I629" s="2"/>
      <c r="J629" s="2"/>
    </row>
    <row r="630" ht="15.75" customHeight="1">
      <c r="A630" s="2"/>
      <c r="B630" s="2"/>
      <c r="C630" s="2"/>
      <c r="D630" s="2"/>
      <c r="E630" s="2"/>
      <c r="F630" s="2"/>
      <c r="G630" s="2"/>
      <c r="H630" s="2"/>
      <c r="I630" s="2"/>
      <c r="J630" s="2"/>
    </row>
    <row r="631" ht="15.75" customHeight="1">
      <c r="A631" s="2"/>
      <c r="B631" s="2"/>
      <c r="C631" s="2"/>
      <c r="D631" s="2"/>
      <c r="E631" s="2"/>
      <c r="F631" s="2"/>
      <c r="G631" s="2"/>
      <c r="H631" s="2"/>
      <c r="I631" s="2"/>
      <c r="J631" s="2"/>
    </row>
    <row r="632" ht="15.75" customHeight="1">
      <c r="A632" s="2"/>
      <c r="B632" s="2"/>
      <c r="C632" s="2"/>
      <c r="D632" s="2"/>
      <c r="E632" s="2"/>
      <c r="F632" s="2"/>
      <c r="G632" s="2"/>
      <c r="H632" s="2"/>
      <c r="I632" s="2"/>
      <c r="J632" s="2"/>
    </row>
    <row r="633" ht="15.75" customHeight="1">
      <c r="A633" s="2"/>
      <c r="B633" s="2"/>
      <c r="C633" s="2"/>
      <c r="D633" s="2"/>
      <c r="E633" s="2"/>
      <c r="F633" s="2"/>
      <c r="G633" s="2"/>
      <c r="H633" s="2"/>
      <c r="I633" s="2"/>
      <c r="J633" s="2"/>
    </row>
    <row r="634" ht="15.75" customHeight="1">
      <c r="A634" s="2"/>
      <c r="B634" s="2"/>
      <c r="C634" s="2"/>
      <c r="D634" s="2"/>
      <c r="E634" s="2"/>
      <c r="F634" s="2"/>
      <c r="G634" s="2"/>
      <c r="H634" s="2"/>
      <c r="I634" s="2"/>
      <c r="J634" s="2"/>
    </row>
    <row r="635" ht="15.75" customHeight="1">
      <c r="A635" s="2"/>
      <c r="B635" s="2"/>
      <c r="C635" s="2"/>
      <c r="D635" s="2"/>
      <c r="E635" s="2"/>
      <c r="F635" s="2"/>
      <c r="G635" s="2"/>
      <c r="H635" s="2"/>
      <c r="I635" s="2"/>
      <c r="J635" s="2"/>
    </row>
    <row r="636" ht="15.75" customHeight="1">
      <c r="A636" s="2"/>
      <c r="B636" s="2"/>
      <c r="C636" s="2"/>
      <c r="D636" s="2"/>
      <c r="E636" s="2"/>
      <c r="F636" s="2"/>
      <c r="G636" s="2"/>
      <c r="H636" s="2"/>
      <c r="I636" s="2"/>
      <c r="J636" s="2"/>
    </row>
    <row r="637" ht="15.75" customHeight="1">
      <c r="A637" s="2"/>
      <c r="B637" s="2"/>
      <c r="C637" s="2"/>
      <c r="D637" s="2"/>
      <c r="E637" s="2"/>
      <c r="F637" s="2"/>
      <c r="G637" s="2"/>
      <c r="H637" s="2"/>
      <c r="I637" s="2"/>
      <c r="J637" s="2"/>
    </row>
    <row r="638" ht="15.75" customHeight="1">
      <c r="A638" s="2"/>
      <c r="B638" s="2"/>
      <c r="C638" s="2"/>
      <c r="D638" s="2"/>
      <c r="E638" s="2"/>
      <c r="F638" s="2"/>
      <c r="G638" s="2"/>
      <c r="H638" s="2"/>
      <c r="I638" s="2"/>
      <c r="J638" s="2"/>
    </row>
    <row r="639" ht="15.75" customHeight="1">
      <c r="A639" s="2"/>
      <c r="B639" s="2"/>
      <c r="C639" s="2"/>
      <c r="D639" s="2"/>
      <c r="E639" s="2"/>
      <c r="F639" s="2"/>
      <c r="G639" s="2"/>
      <c r="H639" s="2"/>
      <c r="I639" s="2"/>
      <c r="J639" s="2"/>
    </row>
    <row r="640" ht="15.75" customHeight="1">
      <c r="A640" s="2"/>
      <c r="B640" s="2"/>
      <c r="C640" s="2"/>
      <c r="D640" s="2"/>
      <c r="E640" s="2"/>
      <c r="F640" s="2"/>
      <c r="G640" s="2"/>
      <c r="H640" s="2"/>
      <c r="I640" s="2"/>
      <c r="J640" s="2"/>
    </row>
    <row r="641" ht="15.75" customHeight="1">
      <c r="A641" s="2"/>
      <c r="B641" s="2"/>
      <c r="C641" s="2"/>
      <c r="D641" s="2"/>
      <c r="E641" s="2"/>
      <c r="F641" s="2"/>
      <c r="G641" s="2"/>
      <c r="H641" s="2"/>
      <c r="I641" s="2"/>
      <c r="J641" s="2"/>
    </row>
    <row r="642" ht="15.75" customHeight="1">
      <c r="A642" s="2"/>
      <c r="B642" s="2"/>
      <c r="C642" s="2"/>
      <c r="D642" s="2"/>
      <c r="E642" s="2"/>
      <c r="F642" s="2"/>
      <c r="G642" s="2"/>
      <c r="H642" s="2"/>
      <c r="I642" s="2"/>
      <c r="J642" s="2"/>
    </row>
    <row r="643" ht="15.75" customHeight="1">
      <c r="A643" s="2"/>
      <c r="B643" s="2"/>
      <c r="C643" s="2"/>
      <c r="D643" s="2"/>
      <c r="E643" s="2"/>
      <c r="F643" s="2"/>
      <c r="G643" s="2"/>
      <c r="H643" s="2"/>
      <c r="I643" s="2"/>
      <c r="J643" s="2"/>
    </row>
    <row r="644" ht="15.75" customHeight="1">
      <c r="A644" s="2"/>
      <c r="B644" s="2"/>
      <c r="C644" s="2"/>
      <c r="D644" s="2"/>
      <c r="E644" s="2"/>
      <c r="F644" s="2"/>
      <c r="G644" s="2"/>
      <c r="H644" s="2"/>
      <c r="I644" s="2"/>
      <c r="J644" s="2"/>
    </row>
    <row r="645" ht="15.75" customHeight="1">
      <c r="A645" s="2"/>
      <c r="B645" s="2"/>
      <c r="C645" s="2"/>
      <c r="D645" s="2"/>
      <c r="E645" s="2"/>
      <c r="F645" s="2"/>
      <c r="G645" s="2"/>
      <c r="H645" s="2"/>
      <c r="I645" s="2"/>
      <c r="J645" s="2"/>
    </row>
    <row r="646" ht="15.75" customHeight="1">
      <c r="A646" s="2"/>
      <c r="B646" s="2"/>
      <c r="C646" s="2"/>
      <c r="D646" s="2"/>
      <c r="E646" s="2"/>
      <c r="F646" s="2"/>
      <c r="G646" s="2"/>
      <c r="H646" s="2"/>
      <c r="I646" s="2"/>
      <c r="J646" s="2"/>
    </row>
    <row r="647" ht="15.75" customHeight="1">
      <c r="A647" s="2"/>
      <c r="B647" s="2"/>
      <c r="C647" s="2"/>
      <c r="D647" s="2"/>
      <c r="E647" s="2"/>
      <c r="F647" s="2"/>
      <c r="G647" s="2"/>
      <c r="H647" s="2"/>
      <c r="I647" s="2"/>
      <c r="J647" s="2"/>
    </row>
    <row r="648" ht="15.75" customHeight="1">
      <c r="A648" s="2"/>
      <c r="B648" s="2"/>
      <c r="C648" s="2"/>
      <c r="D648" s="2"/>
      <c r="E648" s="2"/>
      <c r="F648" s="2"/>
      <c r="G648" s="2"/>
      <c r="H648" s="2"/>
      <c r="I648" s="2"/>
      <c r="J648" s="2"/>
    </row>
    <row r="649" ht="15.75" customHeight="1">
      <c r="A649" s="2"/>
      <c r="B649" s="2"/>
      <c r="C649" s="2"/>
      <c r="D649" s="2"/>
      <c r="E649" s="2"/>
      <c r="F649" s="2"/>
      <c r="G649" s="2"/>
      <c r="H649" s="2"/>
      <c r="I649" s="2"/>
      <c r="J649" s="2"/>
    </row>
    <row r="650" ht="15.75" customHeight="1">
      <c r="A650" s="2"/>
      <c r="B650" s="2"/>
      <c r="C650" s="2"/>
      <c r="D650" s="2"/>
      <c r="E650" s="2"/>
      <c r="F650" s="2"/>
      <c r="G650" s="2"/>
      <c r="H650" s="2"/>
      <c r="I650" s="2"/>
      <c r="J650" s="2"/>
    </row>
    <row r="651" ht="15.75" customHeight="1">
      <c r="A651" s="2"/>
      <c r="B651" s="2"/>
      <c r="C651" s="2"/>
      <c r="D651" s="2"/>
      <c r="E651" s="2"/>
      <c r="F651" s="2"/>
      <c r="G651" s="2"/>
      <c r="H651" s="2"/>
      <c r="I651" s="2"/>
      <c r="J651" s="2"/>
    </row>
    <row r="652" ht="15.75" customHeight="1">
      <c r="A652" s="2"/>
      <c r="B652" s="2"/>
      <c r="C652" s="2"/>
      <c r="D652" s="2"/>
      <c r="E652" s="2"/>
      <c r="F652" s="2"/>
      <c r="G652" s="2"/>
      <c r="H652" s="2"/>
      <c r="I652" s="2"/>
      <c r="J652" s="2"/>
    </row>
    <row r="653" ht="15.75" customHeight="1">
      <c r="A653" s="2"/>
      <c r="B653" s="2"/>
      <c r="C653" s="2"/>
      <c r="D653" s="2"/>
      <c r="E653" s="2"/>
      <c r="F653" s="2"/>
      <c r="G653" s="2"/>
      <c r="H653" s="2"/>
      <c r="I653" s="2"/>
      <c r="J653" s="2"/>
    </row>
    <row r="654" ht="15.75" customHeight="1">
      <c r="A654" s="2"/>
      <c r="B654" s="2"/>
      <c r="C654" s="2"/>
      <c r="D654" s="2"/>
      <c r="E654" s="2"/>
      <c r="F654" s="2"/>
      <c r="G654" s="2"/>
      <c r="H654" s="2"/>
      <c r="I654" s="2"/>
      <c r="J654" s="2"/>
    </row>
    <row r="655" ht="15.75" customHeight="1">
      <c r="A655" s="2"/>
      <c r="B655" s="2"/>
      <c r="C655" s="2"/>
      <c r="D655" s="2"/>
      <c r="E655" s="2"/>
      <c r="F655" s="2"/>
      <c r="G655" s="2"/>
      <c r="H655" s="2"/>
      <c r="I655" s="2"/>
      <c r="J655" s="2"/>
    </row>
    <row r="656" ht="15.75" customHeight="1">
      <c r="A656" s="2"/>
      <c r="B656" s="2"/>
      <c r="C656" s="2"/>
      <c r="D656" s="2"/>
      <c r="E656" s="2"/>
      <c r="F656" s="2"/>
      <c r="G656" s="2"/>
      <c r="H656" s="2"/>
      <c r="I656" s="2"/>
      <c r="J656" s="2"/>
    </row>
    <row r="657" ht="15.75" customHeight="1">
      <c r="A657" s="2"/>
      <c r="B657" s="2"/>
      <c r="C657" s="2"/>
      <c r="D657" s="2"/>
      <c r="E657" s="2"/>
      <c r="F657" s="2"/>
      <c r="G657" s="2"/>
      <c r="H657" s="2"/>
      <c r="I657" s="2"/>
      <c r="J657" s="2"/>
    </row>
    <row r="658" ht="15.75" customHeight="1">
      <c r="A658" s="2"/>
      <c r="B658" s="2"/>
      <c r="C658" s="2"/>
      <c r="D658" s="2"/>
      <c r="E658" s="2"/>
      <c r="F658" s="2"/>
      <c r="G658" s="2"/>
      <c r="H658" s="2"/>
      <c r="I658" s="2"/>
      <c r="J658" s="2"/>
    </row>
    <row r="659" ht="15.75" customHeight="1">
      <c r="A659" s="2"/>
      <c r="B659" s="2"/>
      <c r="C659" s="2"/>
      <c r="D659" s="2"/>
      <c r="E659" s="2"/>
      <c r="F659" s="2"/>
      <c r="G659" s="2"/>
      <c r="H659" s="2"/>
      <c r="I659" s="2"/>
      <c r="J659" s="2"/>
    </row>
    <row r="660" ht="15.75" customHeight="1">
      <c r="A660" s="2"/>
      <c r="B660" s="2"/>
      <c r="C660" s="2"/>
      <c r="D660" s="2"/>
      <c r="E660" s="2"/>
      <c r="F660" s="2"/>
      <c r="G660" s="2"/>
      <c r="H660" s="2"/>
      <c r="I660" s="2"/>
      <c r="J660" s="2"/>
    </row>
    <row r="661" ht="15.75" customHeight="1">
      <c r="A661" s="2"/>
      <c r="B661" s="2"/>
      <c r="C661" s="2"/>
      <c r="D661" s="2"/>
      <c r="E661" s="2"/>
      <c r="F661" s="2"/>
      <c r="G661" s="2"/>
      <c r="H661" s="2"/>
      <c r="I661" s="2"/>
      <c r="J661" s="2"/>
    </row>
    <row r="662" ht="15.75" customHeight="1">
      <c r="A662" s="2"/>
      <c r="B662" s="2"/>
      <c r="C662" s="2"/>
      <c r="D662" s="2"/>
      <c r="E662" s="2"/>
      <c r="F662" s="2"/>
      <c r="G662" s="2"/>
      <c r="H662" s="2"/>
      <c r="I662" s="2"/>
      <c r="J662" s="2"/>
    </row>
    <row r="663" ht="15.75" customHeight="1">
      <c r="A663" s="2"/>
      <c r="B663" s="2"/>
      <c r="C663" s="2"/>
      <c r="D663" s="2"/>
      <c r="E663" s="2"/>
      <c r="F663" s="2"/>
      <c r="G663" s="2"/>
      <c r="H663" s="2"/>
      <c r="I663" s="2"/>
      <c r="J663" s="2"/>
    </row>
    <row r="664" ht="15.75" customHeight="1">
      <c r="A664" s="2"/>
      <c r="B664" s="2"/>
      <c r="C664" s="2"/>
      <c r="D664" s="2"/>
      <c r="E664" s="2"/>
      <c r="F664" s="2"/>
      <c r="G664" s="2"/>
      <c r="H664" s="2"/>
      <c r="I664" s="2"/>
      <c r="J664" s="2"/>
    </row>
    <row r="665" ht="15.75" customHeight="1">
      <c r="A665" s="2"/>
      <c r="B665" s="2"/>
      <c r="C665" s="2"/>
      <c r="D665" s="2"/>
      <c r="E665" s="2"/>
      <c r="F665" s="2"/>
      <c r="G665" s="2"/>
      <c r="H665" s="2"/>
      <c r="I665" s="2"/>
      <c r="J665" s="2"/>
    </row>
    <row r="666" ht="15.75" customHeight="1">
      <c r="A666" s="2"/>
      <c r="B666" s="2"/>
      <c r="C666" s="2"/>
      <c r="D666" s="2"/>
      <c r="E666" s="2"/>
      <c r="F666" s="2"/>
      <c r="G666" s="2"/>
      <c r="H666" s="2"/>
      <c r="I666" s="2"/>
      <c r="J666" s="2"/>
    </row>
    <row r="667" ht="15.75" customHeight="1">
      <c r="A667" s="2"/>
      <c r="B667" s="2"/>
      <c r="C667" s="2"/>
      <c r="D667" s="2"/>
      <c r="E667" s="2"/>
      <c r="F667" s="2"/>
      <c r="G667" s="2"/>
      <c r="H667" s="2"/>
      <c r="I667" s="2"/>
      <c r="J667" s="2"/>
    </row>
    <row r="668" ht="15.75" customHeight="1">
      <c r="A668" s="2"/>
      <c r="B668" s="2"/>
      <c r="C668" s="2"/>
      <c r="D668" s="2"/>
      <c r="E668" s="2"/>
      <c r="F668" s="2"/>
      <c r="G668" s="2"/>
      <c r="H668" s="2"/>
      <c r="I668" s="2"/>
      <c r="J668" s="2"/>
    </row>
    <row r="669" ht="15.75" customHeight="1">
      <c r="A669" s="2"/>
      <c r="B669" s="2"/>
      <c r="C669" s="2"/>
      <c r="D669" s="2"/>
      <c r="E669" s="2"/>
      <c r="F669" s="2"/>
      <c r="G669" s="2"/>
      <c r="H669" s="2"/>
      <c r="I669" s="2"/>
      <c r="J669" s="2"/>
    </row>
    <row r="670" ht="15.75" customHeight="1">
      <c r="A670" s="2"/>
      <c r="B670" s="2"/>
      <c r="C670" s="2"/>
      <c r="D670" s="2"/>
      <c r="E670" s="2"/>
      <c r="F670" s="2"/>
      <c r="G670" s="2"/>
      <c r="H670" s="2"/>
      <c r="I670" s="2"/>
      <c r="J670" s="2"/>
    </row>
    <row r="671" ht="15.75" customHeight="1">
      <c r="A671" s="2"/>
      <c r="B671" s="2"/>
      <c r="C671" s="2"/>
      <c r="D671" s="2"/>
      <c r="E671" s="2"/>
      <c r="F671" s="2"/>
      <c r="G671" s="2"/>
      <c r="H671" s="2"/>
      <c r="I671" s="2"/>
      <c r="J671" s="2"/>
    </row>
    <row r="672" ht="15.75" customHeight="1">
      <c r="A672" s="2"/>
      <c r="B672" s="2"/>
      <c r="C672" s="2"/>
      <c r="D672" s="2"/>
      <c r="E672" s="2"/>
      <c r="F672" s="2"/>
      <c r="G672" s="2"/>
      <c r="H672" s="2"/>
      <c r="I672" s="2"/>
      <c r="J672" s="2"/>
    </row>
    <row r="673" ht="15.75" customHeight="1">
      <c r="A673" s="2"/>
      <c r="B673" s="2"/>
      <c r="C673" s="2"/>
      <c r="D673" s="2"/>
      <c r="E673" s="2"/>
      <c r="F673" s="2"/>
      <c r="G673" s="2"/>
      <c r="H673" s="2"/>
      <c r="I673" s="2"/>
      <c r="J673" s="2"/>
    </row>
    <row r="674" ht="15.75" customHeight="1">
      <c r="A674" s="2"/>
      <c r="B674" s="2"/>
      <c r="C674" s="2"/>
      <c r="D674" s="2"/>
      <c r="E674" s="2"/>
      <c r="F674" s="2"/>
      <c r="G674" s="2"/>
      <c r="H674" s="2"/>
      <c r="I674" s="2"/>
      <c r="J674" s="2"/>
    </row>
    <row r="675" ht="15.75" customHeight="1">
      <c r="A675" s="2"/>
      <c r="B675" s="2"/>
      <c r="C675" s="2"/>
      <c r="D675" s="2"/>
      <c r="E675" s="2"/>
      <c r="F675" s="2"/>
      <c r="G675" s="2"/>
      <c r="H675" s="2"/>
      <c r="I675" s="2"/>
      <c r="J675" s="2"/>
    </row>
    <row r="676" ht="15.75" customHeight="1">
      <c r="A676" s="2"/>
      <c r="B676" s="2"/>
      <c r="C676" s="2"/>
      <c r="D676" s="2"/>
      <c r="E676" s="2"/>
      <c r="F676" s="2"/>
      <c r="G676" s="2"/>
      <c r="H676" s="2"/>
      <c r="I676" s="2"/>
      <c r="J676" s="2"/>
    </row>
    <row r="677" ht="15.75" customHeight="1">
      <c r="A677" s="2"/>
      <c r="B677" s="2"/>
      <c r="C677" s="2"/>
      <c r="D677" s="2"/>
      <c r="E677" s="2"/>
      <c r="F677" s="2"/>
      <c r="G677" s="2"/>
      <c r="H677" s="2"/>
      <c r="I677" s="2"/>
      <c r="J677" s="2"/>
    </row>
    <row r="678" ht="15.75" customHeight="1">
      <c r="A678" s="2"/>
      <c r="B678" s="2"/>
      <c r="C678" s="2"/>
      <c r="D678" s="2"/>
      <c r="E678" s="2"/>
      <c r="F678" s="2"/>
      <c r="G678" s="2"/>
      <c r="H678" s="2"/>
      <c r="I678" s="2"/>
      <c r="J678" s="2"/>
    </row>
    <row r="679" ht="15.75" customHeight="1">
      <c r="A679" s="2"/>
      <c r="B679" s="2"/>
      <c r="C679" s="2"/>
      <c r="D679" s="2"/>
      <c r="E679" s="2"/>
      <c r="F679" s="2"/>
      <c r="G679" s="2"/>
      <c r="H679" s="2"/>
      <c r="I679" s="2"/>
      <c r="J679" s="2"/>
    </row>
    <row r="680" ht="15.75" customHeight="1">
      <c r="A680" s="2"/>
      <c r="B680" s="2"/>
      <c r="C680" s="2"/>
      <c r="D680" s="2"/>
      <c r="E680" s="2"/>
      <c r="F680" s="2"/>
      <c r="G680" s="2"/>
      <c r="H680" s="2"/>
      <c r="I680" s="2"/>
      <c r="J680" s="2"/>
    </row>
    <row r="681" ht="15.75" customHeight="1">
      <c r="A681" s="2"/>
      <c r="B681" s="2"/>
      <c r="C681" s="2"/>
      <c r="D681" s="2"/>
      <c r="E681" s="2"/>
      <c r="F681" s="2"/>
      <c r="G681" s="2"/>
      <c r="H681" s="2"/>
      <c r="I681" s="2"/>
      <c r="J681" s="2"/>
    </row>
    <row r="682" ht="15.75" customHeight="1">
      <c r="A682" s="2"/>
      <c r="B682" s="2"/>
      <c r="C682" s="2"/>
      <c r="D682" s="2"/>
      <c r="E682" s="2"/>
      <c r="F682" s="2"/>
      <c r="G682" s="2"/>
      <c r="H682" s="2"/>
      <c r="I682" s="2"/>
      <c r="J682" s="2"/>
    </row>
    <row r="683" ht="15.75" customHeight="1">
      <c r="A683" s="2"/>
      <c r="B683" s="2"/>
      <c r="C683" s="2"/>
      <c r="D683" s="2"/>
      <c r="E683" s="2"/>
      <c r="F683" s="2"/>
      <c r="G683" s="2"/>
      <c r="H683" s="2"/>
      <c r="I683" s="2"/>
      <c r="J683" s="2"/>
    </row>
    <row r="684" ht="15.75" customHeight="1">
      <c r="A684" s="2"/>
      <c r="B684" s="2"/>
      <c r="C684" s="2"/>
      <c r="D684" s="2"/>
      <c r="E684" s="2"/>
      <c r="F684" s="2"/>
      <c r="G684" s="2"/>
      <c r="H684" s="2"/>
      <c r="I684" s="2"/>
      <c r="J684" s="2"/>
    </row>
    <row r="685" ht="15.75" customHeight="1">
      <c r="A685" s="2"/>
      <c r="B685" s="2"/>
      <c r="C685" s="2"/>
      <c r="D685" s="2"/>
      <c r="E685" s="2"/>
      <c r="F685" s="2"/>
      <c r="G685" s="2"/>
      <c r="H685" s="2"/>
      <c r="I685" s="2"/>
      <c r="J685" s="2"/>
    </row>
    <row r="686" ht="15.75" customHeight="1">
      <c r="A686" s="2"/>
      <c r="B686" s="2"/>
      <c r="C686" s="2"/>
      <c r="D686" s="2"/>
      <c r="E686" s="2"/>
      <c r="F686" s="2"/>
      <c r="G686" s="2"/>
      <c r="H686" s="2"/>
      <c r="I686" s="2"/>
      <c r="J686" s="2"/>
    </row>
    <row r="687" ht="15.75" customHeight="1">
      <c r="A687" s="2"/>
      <c r="B687" s="2"/>
      <c r="C687" s="2"/>
      <c r="D687" s="2"/>
      <c r="E687" s="2"/>
      <c r="F687" s="2"/>
      <c r="G687" s="2"/>
      <c r="H687" s="2"/>
      <c r="I687" s="2"/>
      <c r="J687" s="2"/>
    </row>
    <row r="688" ht="15.75" customHeight="1">
      <c r="A688" s="2"/>
      <c r="B688" s="2"/>
      <c r="C688" s="2"/>
      <c r="D688" s="2"/>
      <c r="E688" s="2"/>
      <c r="F688" s="2"/>
      <c r="G688" s="2"/>
      <c r="H688" s="2"/>
      <c r="I688" s="2"/>
      <c r="J688" s="2"/>
    </row>
    <row r="689" ht="15.75" customHeight="1">
      <c r="A689" s="2"/>
      <c r="B689" s="2"/>
      <c r="C689" s="2"/>
      <c r="D689" s="2"/>
      <c r="E689" s="2"/>
      <c r="F689" s="2"/>
      <c r="G689" s="2"/>
      <c r="H689" s="2"/>
      <c r="I689" s="2"/>
      <c r="J689" s="2"/>
    </row>
    <row r="690" ht="15.75" customHeight="1">
      <c r="A690" s="2"/>
      <c r="B690" s="2"/>
      <c r="C690" s="2"/>
      <c r="D690" s="2"/>
      <c r="E690" s="2"/>
      <c r="F690" s="2"/>
      <c r="G690" s="2"/>
      <c r="H690" s="2"/>
      <c r="I690" s="2"/>
      <c r="J690" s="2"/>
    </row>
    <row r="691" ht="15.75" customHeight="1">
      <c r="A691" s="2"/>
      <c r="B691" s="2"/>
      <c r="C691" s="2"/>
      <c r="D691" s="2"/>
      <c r="E691" s="2"/>
      <c r="F691" s="2"/>
      <c r="G691" s="2"/>
      <c r="H691" s="2"/>
      <c r="I691" s="2"/>
      <c r="J691" s="2"/>
    </row>
    <row r="692" ht="15.75" customHeight="1">
      <c r="A692" s="2"/>
      <c r="B692" s="2"/>
      <c r="C692" s="2"/>
      <c r="D692" s="2"/>
      <c r="E692" s="2"/>
      <c r="F692" s="2"/>
      <c r="G692" s="2"/>
      <c r="H692" s="2"/>
      <c r="I692" s="2"/>
      <c r="J692" s="2"/>
    </row>
    <row r="693" ht="15.75" customHeight="1">
      <c r="A693" s="2"/>
      <c r="B693" s="2"/>
      <c r="C693" s="2"/>
      <c r="D693" s="2"/>
      <c r="E693" s="2"/>
      <c r="F693" s="2"/>
      <c r="G693" s="2"/>
      <c r="H693" s="2"/>
      <c r="I693" s="2"/>
      <c r="J693" s="2"/>
    </row>
    <row r="694" ht="15.75" customHeight="1">
      <c r="A694" s="2"/>
      <c r="B694" s="2"/>
      <c r="C694" s="2"/>
      <c r="D694" s="2"/>
      <c r="E694" s="2"/>
      <c r="F694" s="2"/>
      <c r="G694" s="2"/>
      <c r="H694" s="2"/>
      <c r="I694" s="2"/>
      <c r="J694" s="2"/>
    </row>
    <row r="695" ht="15.75" customHeight="1">
      <c r="A695" s="2"/>
      <c r="B695" s="2"/>
      <c r="C695" s="2"/>
      <c r="D695" s="2"/>
      <c r="E695" s="2"/>
      <c r="F695" s="2"/>
      <c r="G695" s="2"/>
      <c r="H695" s="2"/>
      <c r="I695" s="2"/>
      <c r="J695" s="2"/>
    </row>
    <row r="696" ht="15.75" customHeight="1">
      <c r="A696" s="2"/>
      <c r="B696" s="2"/>
      <c r="C696" s="2"/>
      <c r="D696" s="2"/>
      <c r="E696" s="2"/>
      <c r="F696" s="2"/>
      <c r="G696" s="2"/>
      <c r="H696" s="2"/>
      <c r="I696" s="2"/>
      <c r="J696" s="2"/>
    </row>
    <row r="697" ht="15.75" customHeight="1">
      <c r="A697" s="2"/>
      <c r="B697" s="2"/>
      <c r="C697" s="2"/>
      <c r="D697" s="2"/>
      <c r="E697" s="2"/>
      <c r="F697" s="2"/>
      <c r="G697" s="2"/>
      <c r="H697" s="2"/>
      <c r="I697" s="2"/>
      <c r="J697" s="2"/>
    </row>
    <row r="698" ht="15.75" customHeight="1">
      <c r="A698" s="2"/>
      <c r="B698" s="2"/>
      <c r="C698" s="2"/>
      <c r="D698" s="2"/>
      <c r="E698" s="2"/>
      <c r="F698" s="2"/>
      <c r="G698" s="2"/>
      <c r="H698" s="2"/>
      <c r="I698" s="2"/>
      <c r="J698" s="2"/>
    </row>
    <row r="699" ht="15.75" customHeight="1">
      <c r="A699" s="2"/>
      <c r="B699" s="2"/>
      <c r="C699" s="2"/>
      <c r="D699" s="2"/>
      <c r="E699" s="2"/>
      <c r="F699" s="2"/>
      <c r="G699" s="2"/>
      <c r="H699" s="2"/>
      <c r="I699" s="2"/>
      <c r="J699" s="2"/>
    </row>
    <row r="700" ht="15.75" customHeight="1">
      <c r="A700" s="2"/>
      <c r="B700" s="2"/>
      <c r="C700" s="2"/>
      <c r="D700" s="2"/>
      <c r="E700" s="2"/>
      <c r="F700" s="2"/>
      <c r="G700" s="2"/>
      <c r="H700" s="2"/>
      <c r="I700" s="2"/>
      <c r="J700" s="2"/>
    </row>
    <row r="701" ht="15.75" customHeight="1">
      <c r="A701" s="2"/>
      <c r="B701" s="2"/>
      <c r="C701" s="2"/>
      <c r="D701" s="2"/>
      <c r="E701" s="2"/>
      <c r="F701" s="2"/>
      <c r="G701" s="2"/>
      <c r="H701" s="2"/>
      <c r="I701" s="2"/>
      <c r="J701" s="2"/>
    </row>
    <row r="702" ht="15.75" customHeight="1">
      <c r="A702" s="2"/>
      <c r="B702" s="2"/>
      <c r="C702" s="2"/>
      <c r="D702" s="2"/>
      <c r="E702" s="2"/>
      <c r="F702" s="2"/>
      <c r="G702" s="2"/>
      <c r="H702" s="2"/>
      <c r="I702" s="2"/>
      <c r="J702" s="2"/>
    </row>
    <row r="703" ht="15.75" customHeight="1">
      <c r="A703" s="2"/>
      <c r="B703" s="2"/>
      <c r="C703" s="2"/>
      <c r="D703" s="2"/>
      <c r="E703" s="2"/>
      <c r="F703" s="2"/>
      <c r="G703" s="2"/>
      <c r="H703" s="2"/>
      <c r="I703" s="2"/>
      <c r="J703" s="2"/>
    </row>
    <row r="704" ht="15.75" customHeight="1">
      <c r="A704" s="2"/>
      <c r="B704" s="2"/>
      <c r="C704" s="2"/>
      <c r="D704" s="2"/>
      <c r="E704" s="2"/>
      <c r="F704" s="2"/>
      <c r="G704" s="2"/>
      <c r="H704" s="2"/>
      <c r="I704" s="2"/>
      <c r="J704" s="2"/>
    </row>
    <row r="705" ht="15.75" customHeight="1">
      <c r="A705" s="2"/>
      <c r="B705" s="2"/>
      <c r="C705" s="2"/>
      <c r="D705" s="2"/>
      <c r="E705" s="2"/>
      <c r="F705" s="2"/>
      <c r="G705" s="2"/>
      <c r="H705" s="2"/>
      <c r="I705" s="2"/>
      <c r="J705" s="2"/>
    </row>
    <row r="706" ht="15.75" customHeight="1">
      <c r="A706" s="2"/>
      <c r="B706" s="2"/>
      <c r="C706" s="2"/>
      <c r="D706" s="2"/>
      <c r="E706" s="2"/>
      <c r="F706" s="2"/>
      <c r="G706" s="2"/>
      <c r="H706" s="2"/>
      <c r="I706" s="2"/>
      <c r="J706" s="2"/>
    </row>
    <row r="707" ht="15.75" customHeight="1">
      <c r="A707" s="2"/>
      <c r="B707" s="2"/>
      <c r="C707" s="2"/>
      <c r="D707" s="2"/>
      <c r="E707" s="2"/>
      <c r="F707" s="2"/>
      <c r="G707" s="2"/>
      <c r="H707" s="2"/>
      <c r="I707" s="2"/>
      <c r="J707" s="2"/>
    </row>
    <row r="708" ht="15.75" customHeight="1">
      <c r="A708" s="2"/>
      <c r="B708" s="2"/>
      <c r="C708" s="2"/>
      <c r="D708" s="2"/>
      <c r="E708" s="2"/>
      <c r="F708" s="2"/>
      <c r="G708" s="2"/>
      <c r="H708" s="2"/>
      <c r="I708" s="2"/>
      <c r="J708" s="2"/>
    </row>
    <row r="709" ht="15.75" customHeight="1">
      <c r="A709" s="2"/>
      <c r="B709" s="2"/>
      <c r="C709" s="2"/>
      <c r="D709" s="2"/>
      <c r="E709" s="2"/>
      <c r="F709" s="2"/>
      <c r="G709" s="2"/>
      <c r="H709" s="2"/>
      <c r="I709" s="2"/>
      <c r="J709" s="2"/>
    </row>
    <row r="710" ht="15.75" customHeight="1">
      <c r="A710" s="2"/>
      <c r="B710" s="2"/>
      <c r="C710" s="2"/>
      <c r="D710" s="2"/>
      <c r="E710" s="2"/>
      <c r="F710" s="2"/>
      <c r="G710" s="2"/>
      <c r="H710" s="2"/>
      <c r="I710" s="2"/>
      <c r="J710" s="2"/>
    </row>
    <row r="711" ht="15.75" customHeight="1">
      <c r="A711" s="2"/>
      <c r="B711" s="2"/>
      <c r="C711" s="2"/>
      <c r="D711" s="2"/>
      <c r="E711" s="2"/>
      <c r="F711" s="2"/>
      <c r="G711" s="2"/>
      <c r="H711" s="2"/>
      <c r="I711" s="2"/>
      <c r="J711" s="2"/>
    </row>
    <row r="712" ht="15.75" customHeight="1">
      <c r="A712" s="2"/>
      <c r="B712" s="2"/>
      <c r="C712" s="2"/>
      <c r="D712" s="2"/>
      <c r="E712" s="2"/>
      <c r="F712" s="2"/>
      <c r="G712" s="2"/>
      <c r="H712" s="2"/>
      <c r="I712" s="2"/>
      <c r="J712" s="2"/>
    </row>
    <row r="713" ht="15.75" customHeight="1">
      <c r="A713" s="2"/>
      <c r="B713" s="2"/>
      <c r="C713" s="2"/>
      <c r="D713" s="2"/>
      <c r="E713" s="2"/>
      <c r="F713" s="2"/>
      <c r="G713" s="2"/>
      <c r="H713" s="2"/>
      <c r="I713" s="2"/>
      <c r="J713" s="2"/>
    </row>
    <row r="714" ht="15.75" customHeight="1">
      <c r="A714" s="2"/>
      <c r="B714" s="2"/>
      <c r="C714" s="2"/>
      <c r="D714" s="2"/>
      <c r="E714" s="2"/>
      <c r="F714" s="2"/>
      <c r="G714" s="2"/>
      <c r="H714" s="2"/>
      <c r="I714" s="2"/>
      <c r="J714" s="2"/>
    </row>
    <row r="715" ht="15.75" customHeight="1">
      <c r="A715" s="2"/>
      <c r="B715" s="2"/>
      <c r="C715" s="2"/>
      <c r="D715" s="2"/>
      <c r="E715" s="2"/>
      <c r="F715" s="2"/>
      <c r="G715" s="2"/>
      <c r="H715" s="2"/>
      <c r="I715" s="2"/>
      <c r="J715" s="2"/>
    </row>
    <row r="716" ht="15.75" customHeight="1">
      <c r="A716" s="2"/>
      <c r="B716" s="2"/>
      <c r="C716" s="2"/>
      <c r="D716" s="2"/>
      <c r="E716" s="2"/>
      <c r="F716" s="2"/>
      <c r="G716" s="2"/>
      <c r="H716" s="2"/>
      <c r="I716" s="2"/>
      <c r="J716" s="2"/>
    </row>
    <row r="717" ht="15.75" customHeight="1">
      <c r="A717" s="2"/>
      <c r="B717" s="2"/>
      <c r="C717" s="2"/>
      <c r="D717" s="2"/>
      <c r="E717" s="2"/>
      <c r="F717" s="2"/>
      <c r="G717" s="2"/>
      <c r="H717" s="2"/>
      <c r="I717" s="2"/>
      <c r="J717" s="2"/>
    </row>
    <row r="718" ht="15.75" customHeight="1">
      <c r="A718" s="2"/>
      <c r="B718" s="2"/>
      <c r="C718" s="2"/>
      <c r="D718" s="2"/>
      <c r="E718" s="2"/>
      <c r="F718" s="2"/>
      <c r="G718" s="2"/>
      <c r="H718" s="2"/>
      <c r="I718" s="2"/>
      <c r="J718" s="2"/>
    </row>
    <row r="719" ht="15.75" customHeight="1">
      <c r="A719" s="2"/>
      <c r="B719" s="2"/>
      <c r="C719" s="2"/>
      <c r="D719" s="2"/>
      <c r="E719" s="2"/>
      <c r="F719" s="2"/>
      <c r="G719" s="2"/>
      <c r="H719" s="2"/>
      <c r="I719" s="2"/>
      <c r="J719" s="2"/>
    </row>
    <row r="720" ht="15.75" customHeight="1">
      <c r="A720" s="2"/>
      <c r="B720" s="2"/>
      <c r="C720" s="2"/>
      <c r="D720" s="2"/>
      <c r="E720" s="2"/>
      <c r="F720" s="2"/>
      <c r="G720" s="2"/>
      <c r="H720" s="2"/>
      <c r="I720" s="2"/>
      <c r="J720" s="2"/>
    </row>
    <row r="721" ht="15.75" customHeight="1">
      <c r="A721" s="2"/>
      <c r="B721" s="2"/>
      <c r="C721" s="2"/>
      <c r="D721" s="2"/>
      <c r="E721" s="2"/>
      <c r="F721" s="2"/>
      <c r="G721" s="2"/>
      <c r="H721" s="2"/>
      <c r="I721" s="2"/>
      <c r="J721" s="2"/>
    </row>
    <row r="722" ht="15.75" customHeight="1">
      <c r="A722" s="2"/>
      <c r="B722" s="2"/>
      <c r="C722" s="2"/>
      <c r="D722" s="2"/>
      <c r="E722" s="2"/>
      <c r="F722" s="2"/>
      <c r="G722" s="2"/>
      <c r="H722" s="2"/>
      <c r="I722" s="2"/>
      <c r="J722" s="2"/>
    </row>
    <row r="723" ht="15.75" customHeight="1">
      <c r="A723" s="2"/>
      <c r="B723" s="2"/>
      <c r="C723" s="2"/>
      <c r="D723" s="2"/>
      <c r="E723" s="2"/>
      <c r="F723" s="2"/>
      <c r="G723" s="2"/>
      <c r="H723" s="2"/>
      <c r="I723" s="2"/>
      <c r="J723" s="2"/>
    </row>
    <row r="724" ht="15.75" customHeight="1">
      <c r="A724" s="2"/>
      <c r="B724" s="2"/>
      <c r="C724" s="2"/>
      <c r="D724" s="2"/>
      <c r="E724" s="2"/>
      <c r="F724" s="2"/>
      <c r="G724" s="2"/>
      <c r="H724" s="2"/>
      <c r="I724" s="2"/>
      <c r="J724" s="2"/>
    </row>
    <row r="725" ht="15.75" customHeight="1">
      <c r="A725" s="2"/>
      <c r="B725" s="2"/>
      <c r="C725" s="2"/>
      <c r="D725" s="2"/>
      <c r="E725" s="2"/>
      <c r="F725" s="2"/>
      <c r="G725" s="2"/>
      <c r="H725" s="2"/>
      <c r="I725" s="2"/>
      <c r="J725" s="2"/>
    </row>
    <row r="726" ht="15.75" customHeight="1">
      <c r="A726" s="2"/>
      <c r="B726" s="2"/>
      <c r="C726" s="2"/>
      <c r="D726" s="2"/>
      <c r="E726" s="2"/>
      <c r="F726" s="2"/>
      <c r="G726" s="2"/>
      <c r="H726" s="2"/>
      <c r="I726" s="2"/>
      <c r="J726" s="2"/>
    </row>
    <row r="727" ht="15.75" customHeight="1">
      <c r="A727" s="2"/>
      <c r="B727" s="2"/>
      <c r="C727" s="2"/>
      <c r="D727" s="2"/>
      <c r="E727" s="2"/>
      <c r="F727" s="2"/>
      <c r="G727" s="2"/>
      <c r="H727" s="2"/>
      <c r="I727" s="2"/>
      <c r="J727" s="2"/>
    </row>
    <row r="728" ht="15.75" customHeight="1">
      <c r="A728" s="2"/>
      <c r="B728" s="2"/>
      <c r="C728" s="2"/>
      <c r="D728" s="2"/>
      <c r="E728" s="2"/>
      <c r="F728" s="2"/>
      <c r="G728" s="2"/>
      <c r="H728" s="2"/>
      <c r="I728" s="2"/>
      <c r="J728" s="2"/>
    </row>
    <row r="729" ht="15.75" customHeight="1">
      <c r="A729" s="2"/>
      <c r="B729" s="2"/>
      <c r="C729" s="2"/>
      <c r="D729" s="2"/>
      <c r="E729" s="2"/>
      <c r="F729" s="2"/>
      <c r="G729" s="2"/>
      <c r="H729" s="2"/>
      <c r="I729" s="2"/>
      <c r="J729" s="2"/>
    </row>
    <row r="730" ht="15.75" customHeight="1">
      <c r="A730" s="2"/>
      <c r="B730" s="2"/>
      <c r="C730" s="2"/>
      <c r="D730" s="2"/>
      <c r="E730" s="2"/>
      <c r="F730" s="2"/>
      <c r="G730" s="2"/>
      <c r="H730" s="2"/>
      <c r="I730" s="2"/>
      <c r="J730" s="2"/>
    </row>
    <row r="731" ht="15.75" customHeight="1">
      <c r="A731" s="2"/>
      <c r="B731" s="2"/>
      <c r="C731" s="2"/>
      <c r="D731" s="2"/>
      <c r="E731" s="2"/>
      <c r="F731" s="2"/>
      <c r="G731" s="2"/>
      <c r="H731" s="2"/>
      <c r="I731" s="2"/>
      <c r="J731" s="2"/>
    </row>
    <row r="732" ht="15.75" customHeight="1">
      <c r="A732" s="2"/>
      <c r="B732" s="2"/>
      <c r="C732" s="2"/>
      <c r="D732" s="2"/>
      <c r="E732" s="2"/>
      <c r="F732" s="2"/>
      <c r="G732" s="2"/>
      <c r="H732" s="2"/>
      <c r="I732" s="2"/>
      <c r="J732" s="2"/>
    </row>
    <row r="733" ht="15.75" customHeight="1">
      <c r="A733" s="2"/>
      <c r="B733" s="2"/>
      <c r="C733" s="2"/>
      <c r="D733" s="2"/>
      <c r="E733" s="2"/>
      <c r="F733" s="2"/>
      <c r="G733" s="2"/>
      <c r="H733" s="2"/>
      <c r="I733" s="2"/>
      <c r="J733" s="2"/>
    </row>
    <row r="734" ht="15.75" customHeight="1">
      <c r="A734" s="2"/>
      <c r="B734" s="2"/>
      <c r="C734" s="2"/>
      <c r="D734" s="2"/>
      <c r="E734" s="2"/>
      <c r="F734" s="2"/>
      <c r="G734" s="2"/>
      <c r="H734" s="2"/>
      <c r="I734" s="2"/>
      <c r="J734" s="2"/>
    </row>
    <row r="735" ht="15.75" customHeight="1">
      <c r="A735" s="2"/>
      <c r="B735" s="2"/>
      <c r="C735" s="2"/>
      <c r="D735" s="2"/>
      <c r="E735" s="2"/>
      <c r="F735" s="2"/>
      <c r="G735" s="2"/>
      <c r="H735" s="2"/>
      <c r="I735" s="2"/>
      <c r="J735" s="2"/>
    </row>
    <row r="736" ht="15.75" customHeight="1">
      <c r="A736" s="2"/>
      <c r="B736" s="2"/>
      <c r="C736" s="2"/>
      <c r="D736" s="2"/>
      <c r="E736" s="2"/>
      <c r="F736" s="2"/>
      <c r="G736" s="2"/>
      <c r="H736" s="2"/>
      <c r="I736" s="2"/>
      <c r="J736" s="2"/>
    </row>
    <row r="737" ht="15.75" customHeight="1">
      <c r="A737" s="2"/>
      <c r="B737" s="2"/>
      <c r="C737" s="2"/>
      <c r="D737" s="2"/>
      <c r="E737" s="2"/>
      <c r="F737" s="2"/>
      <c r="G737" s="2"/>
      <c r="H737" s="2"/>
      <c r="I737" s="2"/>
      <c r="J737" s="2"/>
    </row>
    <row r="738" ht="15.75" customHeight="1">
      <c r="A738" s="2"/>
      <c r="B738" s="2"/>
      <c r="C738" s="2"/>
      <c r="D738" s="2"/>
      <c r="E738" s="2"/>
      <c r="F738" s="2"/>
      <c r="G738" s="2"/>
      <c r="H738" s="2"/>
      <c r="I738" s="2"/>
      <c r="J738" s="2"/>
    </row>
    <row r="739" ht="15.75" customHeight="1">
      <c r="A739" s="2"/>
      <c r="B739" s="2"/>
      <c r="C739" s="2"/>
      <c r="D739" s="2"/>
      <c r="E739" s="2"/>
      <c r="F739" s="2"/>
      <c r="G739" s="2"/>
      <c r="H739" s="2"/>
      <c r="I739" s="2"/>
      <c r="J739" s="2"/>
    </row>
    <row r="740" ht="15.75" customHeight="1">
      <c r="A740" s="2"/>
      <c r="B740" s="2"/>
      <c r="C740" s="2"/>
      <c r="D740" s="2"/>
      <c r="E740" s="2"/>
      <c r="F740" s="2"/>
      <c r="G740" s="2"/>
      <c r="H740" s="2"/>
      <c r="I740" s="2"/>
      <c r="J740" s="2"/>
    </row>
    <row r="741" ht="15.75" customHeight="1">
      <c r="A741" s="2"/>
      <c r="B741" s="2"/>
      <c r="C741" s="2"/>
      <c r="D741" s="2"/>
      <c r="E741" s="2"/>
      <c r="F741" s="2"/>
      <c r="G741" s="2"/>
      <c r="H741" s="2"/>
      <c r="I741" s="2"/>
      <c r="J741" s="2"/>
    </row>
    <row r="742" ht="15.75" customHeight="1">
      <c r="A742" s="2"/>
      <c r="B742" s="2"/>
      <c r="C742" s="2"/>
      <c r="D742" s="2"/>
      <c r="E742" s="2"/>
      <c r="F742" s="2"/>
      <c r="G742" s="2"/>
      <c r="H742" s="2"/>
      <c r="I742" s="2"/>
      <c r="J742" s="2"/>
    </row>
    <row r="743" ht="15.75" customHeight="1">
      <c r="A743" s="2"/>
      <c r="B743" s="2"/>
      <c r="C743" s="2"/>
      <c r="D743" s="2"/>
      <c r="E743" s="2"/>
      <c r="F743" s="2"/>
      <c r="G743" s="2"/>
      <c r="H743" s="2"/>
      <c r="I743" s="2"/>
      <c r="J743" s="2"/>
    </row>
    <row r="744" ht="15.75" customHeight="1">
      <c r="A744" s="2"/>
      <c r="B744" s="2"/>
      <c r="C744" s="2"/>
      <c r="D744" s="2"/>
      <c r="E744" s="2"/>
      <c r="F744" s="2"/>
      <c r="G744" s="2"/>
      <c r="H744" s="2"/>
      <c r="I744" s="2"/>
      <c r="J744" s="2"/>
    </row>
    <row r="745" ht="15.75" customHeight="1">
      <c r="A745" s="2"/>
      <c r="B745" s="2"/>
      <c r="C745" s="2"/>
      <c r="D745" s="2"/>
      <c r="E745" s="2"/>
      <c r="F745" s="2"/>
      <c r="G745" s="2"/>
      <c r="H745" s="2"/>
      <c r="I745" s="2"/>
      <c r="J745" s="2"/>
    </row>
    <row r="746" ht="15.75" customHeight="1">
      <c r="A746" s="2"/>
      <c r="B746" s="2"/>
      <c r="C746" s="2"/>
      <c r="D746" s="2"/>
      <c r="E746" s="2"/>
      <c r="F746" s="2"/>
      <c r="G746" s="2"/>
      <c r="H746" s="2"/>
      <c r="I746" s="2"/>
      <c r="J746" s="2"/>
    </row>
    <row r="747" ht="15.75" customHeight="1">
      <c r="A747" s="2"/>
      <c r="B747" s="2"/>
      <c r="C747" s="2"/>
      <c r="D747" s="2"/>
      <c r="E747" s="2"/>
      <c r="F747" s="2"/>
      <c r="G747" s="2"/>
      <c r="H747" s="2"/>
      <c r="I747" s="2"/>
      <c r="J747" s="2"/>
    </row>
    <row r="748" ht="15.75" customHeight="1">
      <c r="A748" s="2"/>
      <c r="B748" s="2"/>
      <c r="C748" s="2"/>
      <c r="D748" s="2"/>
      <c r="E748" s="2"/>
      <c r="F748" s="2"/>
      <c r="G748" s="2"/>
      <c r="H748" s="2"/>
      <c r="I748" s="2"/>
      <c r="J748" s="2"/>
    </row>
    <row r="749" ht="15.75" customHeight="1">
      <c r="A749" s="2"/>
      <c r="B749" s="2"/>
      <c r="C749" s="2"/>
      <c r="D749" s="2"/>
      <c r="E749" s="2"/>
      <c r="F749" s="2"/>
      <c r="G749" s="2"/>
      <c r="H749" s="2"/>
      <c r="I749" s="2"/>
      <c r="J749" s="2"/>
    </row>
    <row r="750" ht="15.75" customHeight="1">
      <c r="A750" s="2"/>
      <c r="B750" s="2"/>
      <c r="C750" s="2"/>
      <c r="D750" s="2"/>
      <c r="E750" s="2"/>
      <c r="F750" s="2"/>
      <c r="G750" s="2"/>
      <c r="H750" s="2"/>
      <c r="I750" s="2"/>
      <c r="J750" s="2"/>
    </row>
    <row r="751" ht="15.75" customHeight="1">
      <c r="A751" s="2"/>
      <c r="B751" s="2"/>
      <c r="C751" s="2"/>
      <c r="D751" s="2"/>
      <c r="E751" s="2"/>
      <c r="F751" s="2"/>
      <c r="G751" s="2"/>
      <c r="H751" s="2"/>
      <c r="I751" s="2"/>
      <c r="J751" s="2"/>
    </row>
    <row r="752" ht="15.75" customHeight="1">
      <c r="A752" s="2"/>
      <c r="B752" s="2"/>
      <c r="C752" s="2"/>
      <c r="D752" s="2"/>
      <c r="E752" s="2"/>
      <c r="F752" s="2"/>
      <c r="G752" s="2"/>
      <c r="H752" s="2"/>
      <c r="I752" s="2"/>
      <c r="J752" s="2"/>
    </row>
    <row r="753" ht="15.75" customHeight="1">
      <c r="A753" s="2"/>
      <c r="B753" s="2"/>
      <c r="C753" s="2"/>
      <c r="D753" s="2"/>
      <c r="E753" s="2"/>
      <c r="F753" s="2"/>
      <c r="G753" s="2"/>
      <c r="H753" s="2"/>
      <c r="I753" s="2"/>
      <c r="J753" s="2"/>
    </row>
    <row r="754" ht="15.75" customHeight="1">
      <c r="A754" s="2"/>
      <c r="B754" s="2"/>
      <c r="C754" s="2"/>
      <c r="D754" s="2"/>
      <c r="E754" s="2"/>
      <c r="F754" s="2"/>
      <c r="G754" s="2"/>
      <c r="H754" s="2"/>
      <c r="I754" s="2"/>
      <c r="J754" s="2"/>
    </row>
    <row r="755" ht="15.75" customHeight="1">
      <c r="A755" s="2"/>
      <c r="B755" s="2"/>
      <c r="C755" s="2"/>
      <c r="D755" s="2"/>
      <c r="E755" s="2"/>
      <c r="F755" s="2"/>
      <c r="G755" s="2"/>
      <c r="H755" s="2"/>
      <c r="I755" s="2"/>
      <c r="J755" s="2"/>
    </row>
    <row r="756" ht="15.75" customHeight="1">
      <c r="A756" s="2"/>
      <c r="B756" s="2"/>
      <c r="C756" s="2"/>
      <c r="D756" s="2"/>
      <c r="E756" s="2"/>
      <c r="F756" s="2"/>
      <c r="G756" s="2"/>
      <c r="H756" s="2"/>
      <c r="I756" s="2"/>
      <c r="J756" s="2"/>
    </row>
    <row r="757" ht="15.75" customHeight="1">
      <c r="A757" s="2"/>
      <c r="B757" s="2"/>
      <c r="C757" s="2"/>
      <c r="D757" s="2"/>
      <c r="E757" s="2"/>
      <c r="F757" s="2"/>
      <c r="G757" s="2"/>
      <c r="H757" s="2"/>
      <c r="I757" s="2"/>
      <c r="J757" s="2"/>
    </row>
    <row r="758" ht="15.75" customHeight="1">
      <c r="A758" s="2"/>
      <c r="B758" s="2"/>
      <c r="C758" s="2"/>
      <c r="D758" s="2"/>
      <c r="E758" s="2"/>
      <c r="F758" s="2"/>
      <c r="G758" s="2"/>
      <c r="H758" s="2"/>
      <c r="I758" s="2"/>
      <c r="J758" s="2"/>
    </row>
    <row r="759" ht="15.75" customHeight="1">
      <c r="A759" s="2"/>
      <c r="B759" s="2"/>
      <c r="C759" s="2"/>
      <c r="D759" s="2"/>
      <c r="E759" s="2"/>
      <c r="F759" s="2"/>
      <c r="G759" s="2"/>
      <c r="H759" s="2"/>
      <c r="I759" s="2"/>
      <c r="J759" s="2"/>
    </row>
    <row r="760" ht="15.75" customHeight="1">
      <c r="A760" s="2"/>
      <c r="B760" s="2"/>
      <c r="C760" s="2"/>
      <c r="D760" s="2"/>
      <c r="E760" s="2"/>
      <c r="F760" s="2"/>
      <c r="G760" s="2"/>
      <c r="H760" s="2"/>
      <c r="I760" s="2"/>
      <c r="J760" s="2"/>
    </row>
    <row r="761" ht="15.75" customHeight="1">
      <c r="A761" s="2"/>
      <c r="B761" s="2"/>
      <c r="C761" s="2"/>
      <c r="D761" s="2"/>
      <c r="E761" s="2"/>
      <c r="F761" s="2"/>
      <c r="G761" s="2"/>
      <c r="H761" s="2"/>
      <c r="I761" s="2"/>
      <c r="J761" s="2"/>
    </row>
    <row r="762" ht="15.75" customHeight="1">
      <c r="A762" s="2"/>
      <c r="B762" s="2"/>
      <c r="C762" s="2"/>
      <c r="D762" s="2"/>
      <c r="E762" s="2"/>
      <c r="F762" s="2"/>
      <c r="G762" s="2"/>
      <c r="H762" s="2"/>
      <c r="I762" s="2"/>
      <c r="J762" s="2"/>
    </row>
    <row r="763" ht="15.75" customHeight="1">
      <c r="A763" s="2"/>
      <c r="B763" s="2"/>
      <c r="C763" s="2"/>
      <c r="D763" s="2"/>
      <c r="E763" s="2"/>
      <c r="F763" s="2"/>
      <c r="G763" s="2"/>
      <c r="H763" s="2"/>
      <c r="I763" s="2"/>
      <c r="J763" s="2"/>
    </row>
    <row r="764" ht="15.75" customHeight="1">
      <c r="A764" s="2"/>
      <c r="B764" s="2"/>
      <c r="C764" s="2"/>
      <c r="D764" s="2"/>
      <c r="E764" s="2"/>
      <c r="F764" s="2"/>
      <c r="G764" s="2"/>
      <c r="H764" s="2"/>
      <c r="I764" s="2"/>
      <c r="J764" s="2"/>
    </row>
    <row r="765" ht="15.75" customHeight="1">
      <c r="A765" s="2"/>
      <c r="B765" s="2"/>
      <c r="C765" s="2"/>
      <c r="D765" s="2"/>
      <c r="E765" s="2"/>
      <c r="F765" s="2"/>
      <c r="G765" s="2"/>
      <c r="H765" s="2"/>
      <c r="I765" s="2"/>
      <c r="J765" s="2"/>
    </row>
    <row r="766" ht="15.75" customHeight="1">
      <c r="A766" s="2"/>
      <c r="B766" s="2"/>
      <c r="C766" s="2"/>
      <c r="D766" s="2"/>
      <c r="E766" s="2"/>
      <c r="F766" s="2"/>
      <c r="G766" s="2"/>
      <c r="H766" s="2"/>
      <c r="I766" s="2"/>
      <c r="J766" s="2"/>
    </row>
    <row r="767" ht="15.75" customHeight="1">
      <c r="A767" s="2"/>
      <c r="B767" s="2"/>
      <c r="C767" s="2"/>
      <c r="D767" s="2"/>
      <c r="E767" s="2"/>
      <c r="F767" s="2"/>
      <c r="G767" s="2"/>
      <c r="H767" s="2"/>
      <c r="I767" s="2"/>
      <c r="J767" s="2"/>
    </row>
    <row r="768" ht="15.75" customHeight="1">
      <c r="A768" s="2"/>
      <c r="B768" s="2"/>
      <c r="C768" s="2"/>
      <c r="D768" s="2"/>
      <c r="E768" s="2"/>
      <c r="F768" s="2"/>
      <c r="G768" s="2"/>
      <c r="H768" s="2"/>
      <c r="I768" s="2"/>
      <c r="J768" s="2"/>
    </row>
    <row r="769" ht="15.75" customHeight="1">
      <c r="A769" s="2"/>
      <c r="B769" s="2"/>
      <c r="C769" s="2"/>
      <c r="D769" s="2"/>
      <c r="E769" s="2"/>
      <c r="F769" s="2"/>
      <c r="G769" s="2"/>
      <c r="H769" s="2"/>
      <c r="I769" s="2"/>
      <c r="J769" s="2"/>
    </row>
    <row r="770" ht="15.75" customHeight="1">
      <c r="A770" s="2"/>
      <c r="B770" s="2"/>
      <c r="C770" s="2"/>
      <c r="D770" s="2"/>
      <c r="E770" s="2"/>
      <c r="F770" s="2"/>
      <c r="G770" s="2"/>
      <c r="H770" s="2"/>
      <c r="I770" s="2"/>
      <c r="J770" s="2"/>
    </row>
    <row r="771" ht="15.75" customHeight="1">
      <c r="A771" s="2"/>
      <c r="B771" s="2"/>
      <c r="C771" s="2"/>
      <c r="D771" s="2"/>
      <c r="E771" s="2"/>
      <c r="F771" s="2"/>
      <c r="G771" s="2"/>
      <c r="H771" s="2"/>
      <c r="I771" s="2"/>
      <c r="J771" s="2"/>
    </row>
    <row r="772" ht="15.75" customHeight="1">
      <c r="A772" s="2"/>
      <c r="B772" s="2"/>
      <c r="C772" s="2"/>
      <c r="D772" s="2"/>
      <c r="E772" s="2"/>
      <c r="F772" s="2"/>
      <c r="G772" s="2"/>
      <c r="H772" s="2"/>
      <c r="I772" s="2"/>
      <c r="J772" s="2"/>
    </row>
    <row r="773" ht="15.75" customHeight="1">
      <c r="A773" s="2"/>
      <c r="B773" s="2"/>
      <c r="C773" s="2"/>
      <c r="D773" s="2"/>
      <c r="E773" s="2"/>
      <c r="F773" s="2"/>
      <c r="G773" s="2"/>
      <c r="H773" s="2"/>
      <c r="I773" s="2"/>
      <c r="J773" s="2"/>
    </row>
    <row r="774" ht="15.75" customHeight="1">
      <c r="A774" s="2"/>
      <c r="B774" s="2"/>
      <c r="C774" s="2"/>
      <c r="D774" s="2"/>
      <c r="E774" s="2"/>
      <c r="F774" s="2"/>
      <c r="G774" s="2"/>
      <c r="H774" s="2"/>
      <c r="I774" s="2"/>
      <c r="J774" s="2"/>
    </row>
    <row r="775" ht="15.75" customHeight="1">
      <c r="A775" s="2"/>
      <c r="B775" s="2"/>
      <c r="C775" s="2"/>
      <c r="D775" s="2"/>
      <c r="E775" s="2"/>
      <c r="F775" s="2"/>
      <c r="G775" s="2"/>
      <c r="H775" s="2"/>
      <c r="I775" s="2"/>
      <c r="J775" s="2"/>
    </row>
    <row r="776" ht="15.75" customHeight="1">
      <c r="A776" s="2"/>
      <c r="B776" s="2"/>
      <c r="C776" s="2"/>
      <c r="D776" s="2"/>
      <c r="E776" s="2"/>
      <c r="F776" s="2"/>
      <c r="G776" s="2"/>
      <c r="H776" s="2"/>
      <c r="I776" s="2"/>
      <c r="J776" s="2"/>
    </row>
    <row r="777" ht="15.75" customHeight="1">
      <c r="A777" s="2"/>
      <c r="B777" s="2"/>
      <c r="C777" s="2"/>
      <c r="D777" s="2"/>
      <c r="E777" s="2"/>
      <c r="F777" s="2"/>
      <c r="G777" s="2"/>
      <c r="H777" s="2"/>
      <c r="I777" s="2"/>
      <c r="J777" s="2"/>
    </row>
    <row r="778" ht="15.75" customHeight="1">
      <c r="A778" s="2"/>
      <c r="B778" s="2"/>
      <c r="C778" s="2"/>
      <c r="D778" s="2"/>
      <c r="E778" s="2"/>
      <c r="F778" s="2"/>
      <c r="G778" s="2"/>
      <c r="H778" s="2"/>
      <c r="I778" s="2"/>
      <c r="J778" s="2"/>
    </row>
    <row r="779" ht="15.75" customHeight="1">
      <c r="A779" s="2"/>
      <c r="B779" s="2"/>
      <c r="C779" s="2"/>
      <c r="D779" s="2"/>
      <c r="E779" s="2"/>
      <c r="F779" s="2"/>
      <c r="G779" s="2"/>
      <c r="H779" s="2"/>
      <c r="I779" s="2"/>
      <c r="J779" s="2"/>
    </row>
    <row r="780" ht="15.75" customHeight="1">
      <c r="A780" s="2"/>
      <c r="B780" s="2"/>
      <c r="C780" s="2"/>
      <c r="D780" s="2"/>
      <c r="E780" s="2"/>
      <c r="F780" s="2"/>
      <c r="G780" s="2"/>
      <c r="H780" s="2"/>
      <c r="I780" s="2"/>
      <c r="J780" s="2"/>
    </row>
    <row r="781" ht="15.75" customHeight="1">
      <c r="A781" s="2"/>
      <c r="B781" s="2"/>
      <c r="C781" s="2"/>
      <c r="D781" s="2"/>
      <c r="E781" s="2"/>
      <c r="F781" s="2"/>
      <c r="G781" s="2"/>
      <c r="H781" s="2"/>
      <c r="I781" s="2"/>
      <c r="J781" s="2"/>
    </row>
    <row r="782" ht="15.75" customHeight="1">
      <c r="A782" s="2"/>
      <c r="B782" s="2"/>
      <c r="C782" s="2"/>
      <c r="D782" s="2"/>
      <c r="E782" s="2"/>
      <c r="F782" s="2"/>
      <c r="G782" s="2"/>
      <c r="H782" s="2"/>
      <c r="I782" s="2"/>
      <c r="J782" s="2"/>
    </row>
    <row r="783" ht="15.75" customHeight="1">
      <c r="A783" s="2"/>
      <c r="B783" s="2"/>
      <c r="C783" s="2"/>
      <c r="D783" s="2"/>
      <c r="E783" s="2"/>
      <c r="F783" s="2"/>
      <c r="G783" s="2"/>
      <c r="H783" s="2"/>
      <c r="I783" s="2"/>
      <c r="J783" s="2"/>
    </row>
    <row r="784" ht="15.75" customHeight="1">
      <c r="A784" s="2"/>
      <c r="B784" s="2"/>
      <c r="C784" s="2"/>
      <c r="D784" s="2"/>
      <c r="E784" s="2"/>
      <c r="F784" s="2"/>
      <c r="G784" s="2"/>
      <c r="H784" s="2"/>
      <c r="I784" s="2"/>
      <c r="J784" s="2"/>
    </row>
    <row r="785" ht="15.75" customHeight="1">
      <c r="A785" s="2"/>
      <c r="B785" s="2"/>
      <c r="C785" s="2"/>
      <c r="D785" s="2"/>
      <c r="E785" s="2"/>
      <c r="F785" s="2"/>
      <c r="G785" s="2"/>
      <c r="H785" s="2"/>
      <c r="I785" s="2"/>
      <c r="J785" s="2"/>
    </row>
    <row r="786" ht="15.75" customHeight="1">
      <c r="A786" s="2"/>
      <c r="B786" s="2"/>
      <c r="C786" s="2"/>
      <c r="D786" s="2"/>
      <c r="E786" s="2"/>
      <c r="F786" s="2"/>
      <c r="G786" s="2"/>
      <c r="H786" s="2"/>
      <c r="I786" s="2"/>
      <c r="J786" s="2"/>
    </row>
    <row r="787" ht="15.75" customHeight="1">
      <c r="A787" s="2"/>
      <c r="B787" s="2"/>
      <c r="C787" s="2"/>
      <c r="D787" s="2"/>
      <c r="E787" s="2"/>
      <c r="F787" s="2"/>
      <c r="G787" s="2"/>
      <c r="H787" s="2"/>
      <c r="I787" s="2"/>
      <c r="J787" s="2"/>
    </row>
    <row r="788" ht="15.75" customHeight="1">
      <c r="A788" s="2"/>
      <c r="B788" s="2"/>
      <c r="C788" s="2"/>
      <c r="D788" s="2"/>
      <c r="E788" s="2"/>
      <c r="F788" s="2"/>
      <c r="G788" s="2"/>
      <c r="H788" s="2"/>
      <c r="I788" s="2"/>
      <c r="J788" s="2"/>
    </row>
    <row r="789" ht="15.75" customHeight="1">
      <c r="A789" s="2"/>
      <c r="B789" s="2"/>
      <c r="C789" s="2"/>
      <c r="D789" s="2"/>
      <c r="E789" s="2"/>
      <c r="F789" s="2"/>
      <c r="G789" s="2"/>
      <c r="H789" s="2"/>
      <c r="I789" s="2"/>
      <c r="J789" s="2"/>
    </row>
    <row r="790" ht="15.75" customHeight="1">
      <c r="A790" s="2"/>
      <c r="B790" s="2"/>
      <c r="C790" s="2"/>
      <c r="D790" s="2"/>
      <c r="E790" s="2"/>
      <c r="F790" s="2"/>
      <c r="G790" s="2"/>
      <c r="H790" s="2"/>
      <c r="I790" s="2"/>
      <c r="J790" s="2"/>
    </row>
    <row r="791" ht="15.75" customHeight="1">
      <c r="A791" s="2"/>
      <c r="B791" s="2"/>
      <c r="C791" s="2"/>
      <c r="D791" s="2"/>
      <c r="E791" s="2"/>
      <c r="F791" s="2"/>
      <c r="G791" s="2"/>
      <c r="H791" s="2"/>
      <c r="I791" s="2"/>
      <c r="J791" s="2"/>
    </row>
    <row r="792" ht="15.75" customHeight="1">
      <c r="A792" s="2"/>
      <c r="B792" s="2"/>
      <c r="C792" s="2"/>
      <c r="D792" s="2"/>
      <c r="E792" s="2"/>
      <c r="F792" s="2"/>
      <c r="G792" s="2"/>
      <c r="H792" s="2"/>
      <c r="I792" s="2"/>
      <c r="J792" s="2"/>
    </row>
    <row r="793" ht="15.75" customHeight="1">
      <c r="A793" s="2"/>
      <c r="B793" s="2"/>
      <c r="C793" s="2"/>
      <c r="D793" s="2"/>
      <c r="E793" s="2"/>
      <c r="F793" s="2"/>
      <c r="G793" s="2"/>
      <c r="H793" s="2"/>
      <c r="I793" s="2"/>
      <c r="J793" s="2"/>
    </row>
    <row r="794" ht="15.75" customHeight="1">
      <c r="A794" s="2"/>
      <c r="B794" s="2"/>
      <c r="C794" s="2"/>
      <c r="D794" s="2"/>
      <c r="E794" s="2"/>
      <c r="F794" s="2"/>
      <c r="G794" s="2"/>
      <c r="H794" s="2"/>
      <c r="I794" s="2"/>
      <c r="J794" s="2"/>
    </row>
    <row r="795" ht="15.75" customHeight="1">
      <c r="A795" s="2"/>
      <c r="B795" s="2"/>
      <c r="C795" s="2"/>
      <c r="D795" s="2"/>
      <c r="E795" s="2"/>
      <c r="F795" s="2"/>
      <c r="G795" s="2"/>
      <c r="H795" s="2"/>
      <c r="I795" s="2"/>
      <c r="J795" s="2"/>
    </row>
    <row r="796" ht="15.75" customHeight="1">
      <c r="A796" s="2"/>
      <c r="B796" s="2"/>
      <c r="C796" s="2"/>
      <c r="D796" s="2"/>
      <c r="E796" s="2"/>
      <c r="F796" s="2"/>
      <c r="G796" s="2"/>
      <c r="H796" s="2"/>
      <c r="I796" s="2"/>
      <c r="J796" s="2"/>
    </row>
    <row r="797" ht="15.75" customHeight="1">
      <c r="A797" s="2"/>
      <c r="B797" s="2"/>
      <c r="C797" s="2"/>
      <c r="D797" s="2"/>
      <c r="E797" s="2"/>
      <c r="F797" s="2"/>
      <c r="G797" s="2"/>
      <c r="H797" s="2"/>
      <c r="I797" s="2"/>
      <c r="J797" s="2"/>
    </row>
    <row r="798" ht="15.75" customHeight="1">
      <c r="A798" s="2"/>
      <c r="B798" s="2"/>
      <c r="C798" s="2"/>
      <c r="D798" s="2"/>
      <c r="E798" s="2"/>
      <c r="F798" s="2"/>
      <c r="G798" s="2"/>
      <c r="H798" s="2"/>
      <c r="I798" s="2"/>
      <c r="J798" s="2"/>
    </row>
    <row r="799" ht="15.75" customHeight="1">
      <c r="A799" s="2"/>
      <c r="B799" s="2"/>
      <c r="C799" s="2"/>
      <c r="D799" s="2"/>
      <c r="E799" s="2"/>
      <c r="F799" s="2"/>
      <c r="G799" s="2"/>
      <c r="H799" s="2"/>
      <c r="I799" s="2"/>
      <c r="J799" s="2"/>
    </row>
    <row r="800" ht="15.75" customHeight="1">
      <c r="A800" s="2"/>
      <c r="B800" s="2"/>
      <c r="C800" s="2"/>
      <c r="D800" s="2"/>
      <c r="E800" s="2"/>
      <c r="F800" s="2"/>
      <c r="G800" s="2"/>
      <c r="H800" s="2"/>
      <c r="I800" s="2"/>
      <c r="J800" s="2"/>
    </row>
    <row r="801" ht="15.75" customHeight="1">
      <c r="A801" s="2"/>
      <c r="B801" s="2"/>
      <c r="C801" s="2"/>
      <c r="D801" s="2"/>
      <c r="E801" s="2"/>
      <c r="F801" s="2"/>
      <c r="G801" s="2"/>
      <c r="H801" s="2"/>
      <c r="I801" s="2"/>
      <c r="J801" s="2"/>
    </row>
    <row r="802" ht="15.75" customHeight="1">
      <c r="A802" s="2"/>
      <c r="B802" s="2"/>
      <c r="C802" s="2"/>
      <c r="D802" s="2"/>
      <c r="E802" s="2"/>
      <c r="F802" s="2"/>
      <c r="G802" s="2"/>
      <c r="H802" s="2"/>
      <c r="I802" s="2"/>
      <c r="J802" s="2"/>
    </row>
    <row r="803" ht="15.75" customHeight="1">
      <c r="A803" s="2"/>
      <c r="B803" s="2"/>
      <c r="C803" s="2"/>
      <c r="D803" s="2"/>
      <c r="E803" s="2"/>
      <c r="F803" s="2"/>
      <c r="G803" s="2"/>
      <c r="H803" s="2"/>
      <c r="I803" s="2"/>
      <c r="J803" s="2"/>
    </row>
    <row r="804" ht="15.75" customHeight="1">
      <c r="A804" s="2"/>
      <c r="B804" s="2"/>
      <c r="C804" s="2"/>
      <c r="D804" s="2"/>
      <c r="E804" s="2"/>
      <c r="F804" s="2"/>
      <c r="G804" s="2"/>
      <c r="H804" s="2"/>
      <c r="I804" s="2"/>
      <c r="J804" s="2"/>
    </row>
    <row r="805" ht="15.75" customHeight="1">
      <c r="A805" s="2"/>
      <c r="B805" s="2"/>
      <c r="C805" s="2"/>
      <c r="D805" s="2"/>
      <c r="E805" s="2"/>
      <c r="F805" s="2"/>
      <c r="G805" s="2"/>
      <c r="H805" s="2"/>
      <c r="I805" s="2"/>
      <c r="J805" s="2"/>
    </row>
    <row r="806" ht="15.75" customHeight="1">
      <c r="A806" s="2"/>
      <c r="B806" s="2"/>
      <c r="C806" s="2"/>
      <c r="D806" s="2"/>
      <c r="E806" s="2"/>
      <c r="F806" s="2"/>
      <c r="G806" s="2"/>
      <c r="H806" s="2"/>
      <c r="I806" s="2"/>
      <c r="J806" s="2"/>
    </row>
    <row r="807" ht="15.75" customHeight="1">
      <c r="A807" s="2"/>
      <c r="B807" s="2"/>
      <c r="C807" s="2"/>
      <c r="D807" s="2"/>
      <c r="E807" s="2"/>
      <c r="F807" s="2"/>
      <c r="G807" s="2"/>
      <c r="H807" s="2"/>
      <c r="I807" s="2"/>
      <c r="J807" s="2"/>
    </row>
    <row r="808" ht="15.75" customHeight="1">
      <c r="A808" s="2"/>
      <c r="B808" s="2"/>
      <c r="C808" s="2"/>
      <c r="D808" s="2"/>
      <c r="E808" s="2"/>
      <c r="F808" s="2"/>
      <c r="G808" s="2"/>
      <c r="H808" s="2"/>
      <c r="I808" s="2"/>
      <c r="J808" s="2"/>
    </row>
    <row r="809" ht="15.75" customHeight="1">
      <c r="A809" s="2"/>
      <c r="B809" s="2"/>
      <c r="C809" s="2"/>
      <c r="D809" s="2"/>
      <c r="E809" s="2"/>
      <c r="F809" s="2"/>
      <c r="G809" s="2"/>
      <c r="H809" s="2"/>
      <c r="I809" s="2"/>
      <c r="J809" s="2"/>
    </row>
    <row r="810" ht="15.75" customHeight="1">
      <c r="A810" s="2"/>
      <c r="B810" s="2"/>
      <c r="C810" s="2"/>
      <c r="D810" s="2"/>
      <c r="E810" s="2"/>
      <c r="F810" s="2"/>
      <c r="G810" s="2"/>
      <c r="H810" s="2"/>
      <c r="I810" s="2"/>
      <c r="J810" s="2"/>
    </row>
    <row r="811" ht="15.75" customHeight="1">
      <c r="A811" s="2"/>
      <c r="B811" s="2"/>
      <c r="C811" s="2"/>
      <c r="D811" s="2"/>
      <c r="E811" s="2"/>
      <c r="F811" s="2"/>
      <c r="G811" s="2"/>
      <c r="H811" s="2"/>
      <c r="I811" s="2"/>
      <c r="J811" s="2"/>
    </row>
    <row r="812" ht="15.75" customHeight="1">
      <c r="A812" s="2"/>
      <c r="B812" s="2"/>
      <c r="C812" s="2"/>
      <c r="D812" s="2"/>
      <c r="E812" s="2"/>
      <c r="F812" s="2"/>
      <c r="G812" s="2"/>
      <c r="H812" s="2"/>
      <c r="I812" s="2"/>
      <c r="J812" s="2"/>
    </row>
    <row r="813" ht="15.75" customHeight="1">
      <c r="A813" s="2"/>
      <c r="B813" s="2"/>
      <c r="C813" s="2"/>
      <c r="D813" s="2"/>
      <c r="E813" s="2"/>
      <c r="F813" s="2"/>
      <c r="G813" s="2"/>
      <c r="H813" s="2"/>
      <c r="I813" s="2"/>
      <c r="J813" s="2"/>
    </row>
    <row r="814" ht="15.75" customHeight="1">
      <c r="A814" s="2"/>
      <c r="B814" s="2"/>
      <c r="C814" s="2"/>
      <c r="D814" s="2"/>
      <c r="E814" s="2"/>
      <c r="F814" s="2"/>
      <c r="G814" s="2"/>
      <c r="H814" s="2"/>
      <c r="I814" s="2"/>
      <c r="J814" s="2"/>
    </row>
    <row r="815" ht="15.75" customHeight="1">
      <c r="A815" s="2"/>
      <c r="B815" s="2"/>
      <c r="C815" s="2"/>
      <c r="D815" s="2"/>
      <c r="E815" s="2"/>
      <c r="F815" s="2"/>
      <c r="G815" s="2"/>
      <c r="H815" s="2"/>
      <c r="I815" s="2"/>
      <c r="J815" s="2"/>
    </row>
    <row r="816" ht="15.75" customHeight="1">
      <c r="A816" s="2"/>
      <c r="B816" s="2"/>
      <c r="C816" s="2"/>
      <c r="D816" s="2"/>
      <c r="E816" s="2"/>
      <c r="F816" s="2"/>
      <c r="G816" s="2"/>
      <c r="H816" s="2"/>
      <c r="I816" s="2"/>
      <c r="J816" s="2"/>
    </row>
    <row r="817" ht="15.75" customHeight="1">
      <c r="A817" s="2"/>
      <c r="B817" s="2"/>
      <c r="C817" s="2"/>
      <c r="D817" s="2"/>
      <c r="E817" s="2"/>
      <c r="F817" s="2"/>
      <c r="G817" s="2"/>
      <c r="H817" s="2"/>
      <c r="I817" s="2"/>
      <c r="J817" s="2"/>
    </row>
    <row r="818" ht="15.75" customHeight="1">
      <c r="A818" s="2"/>
      <c r="B818" s="2"/>
      <c r="C818" s="2"/>
      <c r="D818" s="2"/>
      <c r="E818" s="2"/>
      <c r="F818" s="2"/>
      <c r="G818" s="2"/>
      <c r="H818" s="2"/>
      <c r="I818" s="2"/>
      <c r="J818" s="2"/>
    </row>
    <row r="819" ht="15.75" customHeight="1">
      <c r="A819" s="2"/>
      <c r="B819" s="2"/>
      <c r="C819" s="2"/>
      <c r="D819" s="2"/>
      <c r="E819" s="2"/>
      <c r="F819" s="2"/>
      <c r="G819" s="2"/>
      <c r="H819" s="2"/>
      <c r="I819" s="2"/>
      <c r="J819" s="2"/>
    </row>
    <row r="820" ht="15.75" customHeight="1">
      <c r="A820" s="2"/>
      <c r="B820" s="2"/>
      <c r="C820" s="2"/>
      <c r="D820" s="2"/>
      <c r="E820" s="2"/>
      <c r="F820" s="2"/>
      <c r="G820" s="2"/>
      <c r="H820" s="2"/>
      <c r="I820" s="2"/>
      <c r="J820" s="2"/>
    </row>
    <row r="821" ht="15.75" customHeight="1">
      <c r="A821" s="2"/>
      <c r="B821" s="2"/>
      <c r="C821" s="2"/>
      <c r="D821" s="2"/>
      <c r="E821" s="2"/>
      <c r="F821" s="2"/>
      <c r="G821" s="2"/>
      <c r="H821" s="2"/>
      <c r="I821" s="2"/>
      <c r="J821" s="2"/>
    </row>
    <row r="822" ht="15.75" customHeight="1">
      <c r="A822" s="2"/>
      <c r="B822" s="2"/>
      <c r="C822" s="2"/>
      <c r="D822" s="2"/>
      <c r="E822" s="2"/>
      <c r="F822" s="2"/>
      <c r="G822" s="2"/>
      <c r="H822" s="2"/>
      <c r="I822" s="2"/>
      <c r="J822" s="2"/>
    </row>
    <row r="823" ht="15.75" customHeight="1">
      <c r="A823" s="2"/>
      <c r="B823" s="2"/>
      <c r="C823" s="2"/>
      <c r="D823" s="2"/>
      <c r="E823" s="2"/>
      <c r="F823" s="2"/>
      <c r="G823" s="2"/>
      <c r="H823" s="2"/>
      <c r="I823" s="2"/>
      <c r="J823" s="2"/>
    </row>
    <row r="824" ht="15.75" customHeight="1">
      <c r="A824" s="2"/>
      <c r="B824" s="2"/>
      <c r="C824" s="2"/>
      <c r="D824" s="2"/>
      <c r="E824" s="2"/>
      <c r="F824" s="2"/>
      <c r="G824" s="2"/>
      <c r="H824" s="2"/>
      <c r="I824" s="2"/>
      <c r="J824" s="2"/>
    </row>
    <row r="825" ht="15.75" customHeight="1">
      <c r="A825" s="2"/>
      <c r="B825" s="2"/>
      <c r="C825" s="2"/>
      <c r="D825" s="2"/>
      <c r="E825" s="2"/>
      <c r="F825" s="2"/>
      <c r="G825" s="2"/>
      <c r="H825" s="2"/>
      <c r="I825" s="2"/>
      <c r="J825" s="2"/>
    </row>
    <row r="826" ht="15.75" customHeight="1">
      <c r="A826" s="2"/>
      <c r="B826" s="2"/>
      <c r="C826" s="2"/>
      <c r="D826" s="2"/>
      <c r="E826" s="2"/>
      <c r="F826" s="2"/>
      <c r="G826" s="2"/>
      <c r="H826" s="2"/>
      <c r="I826" s="2"/>
      <c r="J826" s="2"/>
    </row>
    <row r="827" ht="15.75" customHeight="1">
      <c r="A827" s="2"/>
      <c r="B827" s="2"/>
      <c r="C827" s="2"/>
      <c r="D827" s="2"/>
      <c r="E827" s="2"/>
      <c r="F827" s="2"/>
      <c r="G827" s="2"/>
      <c r="H827" s="2"/>
      <c r="I827" s="2"/>
      <c r="J827" s="2"/>
    </row>
    <row r="828" ht="15.75" customHeight="1">
      <c r="A828" s="2"/>
      <c r="B828" s="2"/>
      <c r="C828" s="2"/>
      <c r="D828" s="2"/>
      <c r="E828" s="2"/>
      <c r="F828" s="2"/>
      <c r="G828" s="2"/>
      <c r="H828" s="2"/>
      <c r="I828" s="2"/>
      <c r="J828" s="2"/>
    </row>
    <row r="829" ht="15.75" customHeight="1">
      <c r="A829" s="2"/>
      <c r="B829" s="2"/>
      <c r="C829" s="2"/>
      <c r="D829" s="2"/>
      <c r="E829" s="2"/>
      <c r="F829" s="2"/>
      <c r="G829" s="2"/>
      <c r="H829" s="2"/>
      <c r="I829" s="2"/>
      <c r="J829" s="2"/>
    </row>
    <row r="830" ht="15.75" customHeight="1">
      <c r="A830" s="2"/>
      <c r="B830" s="2"/>
      <c r="C830" s="2"/>
      <c r="D830" s="2"/>
      <c r="E830" s="2"/>
      <c r="F830" s="2"/>
      <c r="G830" s="2"/>
      <c r="H830" s="2"/>
      <c r="I830" s="2"/>
      <c r="J830" s="2"/>
    </row>
    <row r="831" ht="15.75" customHeight="1">
      <c r="A831" s="2"/>
      <c r="B831" s="2"/>
      <c r="C831" s="2"/>
      <c r="D831" s="2"/>
      <c r="E831" s="2"/>
      <c r="F831" s="2"/>
      <c r="G831" s="2"/>
      <c r="H831" s="2"/>
      <c r="I831" s="2"/>
      <c r="J831" s="2"/>
    </row>
    <row r="832" ht="15.75" customHeight="1">
      <c r="A832" s="2"/>
      <c r="B832" s="2"/>
      <c r="C832" s="2"/>
      <c r="D832" s="2"/>
      <c r="E832" s="2"/>
      <c r="F832" s="2"/>
      <c r="G832" s="2"/>
      <c r="H832" s="2"/>
      <c r="I832" s="2"/>
      <c r="J832" s="2"/>
    </row>
    <row r="833" ht="15.75" customHeight="1">
      <c r="A833" s="2"/>
      <c r="B833" s="2"/>
      <c r="C833" s="2"/>
      <c r="D833" s="2"/>
      <c r="E833" s="2"/>
      <c r="F833" s="2"/>
      <c r="G833" s="2"/>
      <c r="H833" s="2"/>
      <c r="I833" s="2"/>
      <c r="J833" s="2"/>
    </row>
    <row r="834" ht="15.75" customHeight="1">
      <c r="A834" s="2"/>
      <c r="B834" s="2"/>
      <c r="C834" s="2"/>
      <c r="D834" s="2"/>
      <c r="E834" s="2"/>
      <c r="F834" s="2"/>
      <c r="G834" s="2"/>
      <c r="H834" s="2"/>
      <c r="I834" s="2"/>
      <c r="J834" s="2"/>
    </row>
    <row r="835" ht="15.75" customHeight="1">
      <c r="A835" s="2"/>
      <c r="B835" s="2"/>
      <c r="C835" s="2"/>
      <c r="D835" s="2"/>
      <c r="E835" s="2"/>
      <c r="F835" s="2"/>
      <c r="G835" s="2"/>
      <c r="H835" s="2"/>
      <c r="I835" s="2"/>
      <c r="J835" s="2"/>
    </row>
    <row r="836" ht="15.75" customHeight="1">
      <c r="A836" s="2"/>
      <c r="B836" s="2"/>
      <c r="C836" s="2"/>
      <c r="D836" s="2"/>
      <c r="E836" s="2"/>
      <c r="F836" s="2"/>
      <c r="G836" s="2"/>
      <c r="H836" s="2"/>
      <c r="I836" s="2"/>
      <c r="J836" s="2"/>
    </row>
    <row r="837" ht="15.75" customHeight="1">
      <c r="A837" s="2"/>
      <c r="B837" s="2"/>
      <c r="C837" s="2"/>
      <c r="D837" s="2"/>
      <c r="E837" s="2"/>
      <c r="F837" s="2"/>
      <c r="G837" s="2"/>
      <c r="H837" s="2"/>
      <c r="I837" s="2"/>
      <c r="J837" s="2"/>
    </row>
    <row r="838" ht="15.75" customHeight="1">
      <c r="A838" s="2"/>
      <c r="B838" s="2"/>
      <c r="C838" s="2"/>
      <c r="D838" s="2"/>
      <c r="E838" s="2"/>
      <c r="F838" s="2"/>
      <c r="G838" s="2"/>
      <c r="H838" s="2"/>
      <c r="I838" s="2"/>
      <c r="J838" s="2"/>
    </row>
    <row r="839" ht="15.75" customHeight="1">
      <c r="A839" s="2"/>
      <c r="B839" s="2"/>
      <c r="C839" s="2"/>
      <c r="D839" s="2"/>
      <c r="E839" s="2"/>
      <c r="F839" s="2"/>
      <c r="G839" s="2"/>
      <c r="H839" s="2"/>
      <c r="I839" s="2"/>
      <c r="J839" s="2"/>
    </row>
    <row r="840" ht="15.75" customHeight="1">
      <c r="A840" s="2"/>
      <c r="B840" s="2"/>
      <c r="C840" s="2"/>
      <c r="D840" s="2"/>
      <c r="E840" s="2"/>
      <c r="F840" s="2"/>
      <c r="G840" s="2"/>
      <c r="H840" s="2"/>
      <c r="I840" s="2"/>
      <c r="J840" s="2"/>
    </row>
    <row r="841" ht="15.75" customHeight="1">
      <c r="A841" s="2"/>
      <c r="B841" s="2"/>
      <c r="C841" s="2"/>
      <c r="D841" s="2"/>
      <c r="E841" s="2"/>
      <c r="F841" s="2"/>
      <c r="G841" s="2"/>
      <c r="H841" s="2"/>
      <c r="I841" s="2"/>
      <c r="J841" s="2"/>
    </row>
    <row r="842" ht="15.75" customHeight="1">
      <c r="A842" s="2"/>
      <c r="B842" s="2"/>
      <c r="C842" s="2"/>
      <c r="D842" s="2"/>
      <c r="E842" s="2"/>
      <c r="F842" s="2"/>
      <c r="G842" s="2"/>
      <c r="H842" s="2"/>
      <c r="I842" s="2"/>
      <c r="J842" s="2"/>
    </row>
    <row r="843" ht="15.75" customHeight="1">
      <c r="A843" s="2"/>
      <c r="B843" s="2"/>
      <c r="C843" s="2"/>
      <c r="D843" s="2"/>
      <c r="E843" s="2"/>
      <c r="F843" s="2"/>
      <c r="G843" s="2"/>
      <c r="H843" s="2"/>
      <c r="I843" s="2"/>
      <c r="J843" s="2"/>
    </row>
    <row r="844" ht="15.75" customHeight="1">
      <c r="A844" s="2"/>
      <c r="B844" s="2"/>
      <c r="C844" s="2"/>
      <c r="D844" s="2"/>
      <c r="E844" s="2"/>
      <c r="F844" s="2"/>
      <c r="G844" s="2"/>
      <c r="H844" s="2"/>
      <c r="I844" s="2"/>
      <c r="J844" s="2"/>
    </row>
    <row r="845" ht="15.75" customHeight="1">
      <c r="A845" s="2"/>
      <c r="B845" s="2"/>
      <c r="C845" s="2"/>
      <c r="D845" s="2"/>
      <c r="E845" s="2"/>
      <c r="F845" s="2"/>
      <c r="G845" s="2"/>
      <c r="H845" s="2"/>
      <c r="I845" s="2"/>
      <c r="J845" s="2"/>
    </row>
    <row r="846" ht="15.75" customHeight="1">
      <c r="A846" s="2"/>
      <c r="B846" s="2"/>
      <c r="C846" s="2"/>
      <c r="D846" s="2"/>
      <c r="E846" s="2"/>
      <c r="F846" s="2"/>
      <c r="G846" s="2"/>
      <c r="H846" s="2"/>
      <c r="I846" s="2"/>
      <c r="J846" s="2"/>
    </row>
    <row r="847" ht="15.75" customHeight="1">
      <c r="A847" s="2"/>
      <c r="B847" s="2"/>
      <c r="C847" s="2"/>
      <c r="D847" s="2"/>
      <c r="E847" s="2"/>
      <c r="F847" s="2"/>
      <c r="G847" s="2"/>
      <c r="H847" s="2"/>
      <c r="I847" s="2"/>
      <c r="J847" s="2"/>
    </row>
    <row r="848" ht="15.75" customHeight="1">
      <c r="A848" s="2"/>
      <c r="B848" s="2"/>
      <c r="C848" s="2"/>
      <c r="D848" s="2"/>
      <c r="E848" s="2"/>
      <c r="F848" s="2"/>
      <c r="G848" s="2"/>
      <c r="H848" s="2"/>
      <c r="I848" s="2"/>
      <c r="J848" s="2"/>
    </row>
    <row r="849" ht="15.75" customHeight="1">
      <c r="A849" s="2"/>
      <c r="B849" s="2"/>
      <c r="C849" s="2"/>
      <c r="D849" s="2"/>
      <c r="E849" s="2"/>
      <c r="F849" s="2"/>
      <c r="G849" s="2"/>
      <c r="H849" s="2"/>
      <c r="I849" s="2"/>
      <c r="J849" s="2"/>
    </row>
    <row r="850" ht="15.75" customHeight="1">
      <c r="A850" s="2"/>
      <c r="B850" s="2"/>
      <c r="C850" s="2"/>
      <c r="D850" s="2"/>
      <c r="E850" s="2"/>
      <c r="F850" s="2"/>
      <c r="G850" s="2"/>
      <c r="H850" s="2"/>
      <c r="I850" s="2"/>
      <c r="J850" s="2"/>
    </row>
    <row r="851" ht="15.75" customHeight="1">
      <c r="A851" s="2"/>
      <c r="B851" s="2"/>
      <c r="C851" s="2"/>
      <c r="D851" s="2"/>
      <c r="E851" s="2"/>
      <c r="F851" s="2"/>
      <c r="G851" s="2"/>
      <c r="H851" s="2"/>
      <c r="I851" s="2"/>
      <c r="J851" s="2"/>
    </row>
    <row r="852" ht="15.75" customHeight="1">
      <c r="A852" s="2"/>
      <c r="B852" s="2"/>
      <c r="C852" s="2"/>
      <c r="D852" s="2"/>
      <c r="E852" s="2"/>
      <c r="F852" s="2"/>
      <c r="G852" s="2"/>
      <c r="H852" s="2"/>
      <c r="I852" s="2"/>
      <c r="J852" s="2"/>
    </row>
    <row r="853" ht="15.75" customHeight="1">
      <c r="A853" s="2"/>
      <c r="B853" s="2"/>
      <c r="C853" s="2"/>
      <c r="D853" s="2"/>
      <c r="E853" s="2"/>
      <c r="F853" s="2"/>
      <c r="G853" s="2"/>
      <c r="H853" s="2"/>
      <c r="I853" s="2"/>
      <c r="J853" s="2"/>
    </row>
    <row r="854" ht="15.75" customHeight="1">
      <c r="A854" s="2"/>
      <c r="B854" s="2"/>
      <c r="C854" s="2"/>
      <c r="D854" s="2"/>
      <c r="E854" s="2"/>
      <c r="F854" s="2"/>
      <c r="G854" s="2"/>
      <c r="H854" s="2"/>
      <c r="I854" s="2"/>
      <c r="J854" s="2"/>
    </row>
    <row r="855" ht="15.75" customHeight="1">
      <c r="A855" s="2"/>
      <c r="B855" s="2"/>
      <c r="C855" s="2"/>
      <c r="D855" s="2"/>
      <c r="E855" s="2"/>
      <c r="F855" s="2"/>
      <c r="G855" s="2"/>
      <c r="H855" s="2"/>
      <c r="I855" s="2"/>
      <c r="J855" s="2"/>
    </row>
    <row r="856" ht="15.75" customHeight="1">
      <c r="A856" s="2"/>
      <c r="B856" s="2"/>
      <c r="C856" s="2"/>
      <c r="D856" s="2"/>
      <c r="E856" s="2"/>
      <c r="F856" s="2"/>
      <c r="G856" s="2"/>
      <c r="H856" s="2"/>
      <c r="I856" s="2"/>
      <c r="J856" s="2"/>
    </row>
    <row r="857" ht="15.75" customHeight="1">
      <c r="A857" s="2"/>
      <c r="B857" s="2"/>
      <c r="C857" s="2"/>
      <c r="D857" s="2"/>
      <c r="E857" s="2"/>
      <c r="F857" s="2"/>
      <c r="G857" s="2"/>
      <c r="H857" s="2"/>
      <c r="I857" s="2"/>
      <c r="J857" s="2"/>
    </row>
    <row r="858" ht="15.75" customHeight="1">
      <c r="A858" s="2"/>
      <c r="B858" s="2"/>
      <c r="C858" s="2"/>
      <c r="D858" s="2"/>
      <c r="E858" s="2"/>
      <c r="F858" s="2"/>
      <c r="G858" s="2"/>
      <c r="H858" s="2"/>
      <c r="I858" s="2"/>
      <c r="J858" s="2"/>
    </row>
    <row r="859" ht="15.75" customHeight="1">
      <c r="A859" s="2"/>
      <c r="B859" s="2"/>
      <c r="C859" s="2"/>
      <c r="D859" s="2"/>
      <c r="E859" s="2"/>
      <c r="F859" s="2"/>
      <c r="G859" s="2"/>
      <c r="H859" s="2"/>
      <c r="I859" s="2"/>
      <c r="J859" s="2"/>
    </row>
    <row r="860" ht="15.75" customHeight="1">
      <c r="A860" s="2"/>
      <c r="B860" s="2"/>
      <c r="C860" s="2"/>
      <c r="D860" s="2"/>
      <c r="E860" s="2"/>
      <c r="F860" s="2"/>
      <c r="G860" s="2"/>
      <c r="H860" s="2"/>
      <c r="I860" s="2"/>
      <c r="J860" s="2"/>
    </row>
    <row r="861" ht="15.75" customHeight="1">
      <c r="A861" s="2"/>
      <c r="B861" s="2"/>
      <c r="C861" s="2"/>
      <c r="D861" s="2"/>
      <c r="E861" s="2"/>
      <c r="F861" s="2"/>
      <c r="G861" s="2"/>
      <c r="H861" s="2"/>
      <c r="I861" s="2"/>
      <c r="J861" s="2"/>
    </row>
    <row r="862" ht="15.75" customHeight="1">
      <c r="A862" s="2"/>
      <c r="B862" s="2"/>
      <c r="C862" s="2"/>
      <c r="D862" s="2"/>
      <c r="E862" s="2"/>
      <c r="F862" s="2"/>
      <c r="G862" s="2"/>
      <c r="H862" s="2"/>
      <c r="I862" s="2"/>
      <c r="J862" s="2"/>
    </row>
    <row r="863" ht="15.75" customHeight="1">
      <c r="A863" s="2"/>
      <c r="B863" s="2"/>
      <c r="C863" s="2"/>
      <c r="D863" s="2"/>
      <c r="E863" s="2"/>
      <c r="F863" s="2"/>
      <c r="G863" s="2"/>
      <c r="H863" s="2"/>
      <c r="I863" s="2"/>
      <c r="J863" s="2"/>
    </row>
    <row r="864" ht="15.75" customHeight="1">
      <c r="A864" s="2"/>
      <c r="B864" s="2"/>
      <c r="C864" s="2"/>
      <c r="D864" s="2"/>
      <c r="E864" s="2"/>
      <c r="F864" s="2"/>
      <c r="G864" s="2"/>
      <c r="H864" s="2"/>
      <c r="I864" s="2"/>
      <c r="J864" s="2"/>
    </row>
    <row r="865" ht="15.75" customHeight="1">
      <c r="A865" s="2"/>
      <c r="B865" s="2"/>
      <c r="C865" s="2"/>
      <c r="D865" s="2"/>
      <c r="E865" s="2"/>
      <c r="F865" s="2"/>
      <c r="G865" s="2"/>
      <c r="H865" s="2"/>
      <c r="I865" s="2"/>
      <c r="J865" s="2"/>
    </row>
    <row r="866" ht="15.75" customHeight="1">
      <c r="A866" s="2"/>
      <c r="B866" s="2"/>
      <c r="C866" s="2"/>
      <c r="D866" s="2"/>
      <c r="E866" s="2"/>
      <c r="F866" s="2"/>
      <c r="G866" s="2"/>
      <c r="H866" s="2"/>
      <c r="I866" s="2"/>
      <c r="J866" s="2"/>
    </row>
    <row r="867" ht="15.75" customHeight="1">
      <c r="A867" s="2"/>
      <c r="B867" s="2"/>
      <c r="C867" s="2"/>
      <c r="D867" s="2"/>
      <c r="E867" s="2"/>
      <c r="F867" s="2"/>
      <c r="G867" s="2"/>
      <c r="H867" s="2"/>
      <c r="I867" s="2"/>
      <c r="J867" s="2"/>
    </row>
    <row r="868" ht="15.75" customHeight="1">
      <c r="A868" s="2"/>
      <c r="B868" s="2"/>
      <c r="C868" s="2"/>
      <c r="D868" s="2"/>
      <c r="E868" s="2"/>
      <c r="F868" s="2"/>
      <c r="G868" s="2"/>
      <c r="H868" s="2"/>
      <c r="I868" s="2"/>
      <c r="J868" s="2"/>
    </row>
    <row r="869" ht="15.75" customHeight="1">
      <c r="A869" s="2"/>
      <c r="B869" s="2"/>
      <c r="C869" s="2"/>
      <c r="D869" s="2"/>
      <c r="E869" s="2"/>
      <c r="F869" s="2"/>
      <c r="G869" s="2"/>
      <c r="H869" s="2"/>
      <c r="I869" s="2"/>
      <c r="J869" s="2"/>
    </row>
    <row r="870" ht="15.75" customHeight="1">
      <c r="A870" s="2"/>
      <c r="B870" s="2"/>
      <c r="C870" s="2"/>
      <c r="D870" s="2"/>
      <c r="E870" s="2"/>
      <c r="F870" s="2"/>
      <c r="G870" s="2"/>
      <c r="H870" s="2"/>
      <c r="I870" s="2"/>
      <c r="J870" s="2"/>
    </row>
    <row r="871" ht="15.75" customHeight="1">
      <c r="A871" s="2"/>
      <c r="B871" s="2"/>
      <c r="C871" s="2"/>
      <c r="D871" s="2"/>
      <c r="E871" s="2"/>
      <c r="F871" s="2"/>
      <c r="G871" s="2"/>
      <c r="H871" s="2"/>
      <c r="I871" s="2"/>
      <c r="J871" s="2"/>
    </row>
    <row r="872" ht="15.75" customHeight="1">
      <c r="A872" s="2"/>
      <c r="B872" s="2"/>
      <c r="C872" s="2"/>
      <c r="D872" s="2"/>
      <c r="E872" s="2"/>
      <c r="F872" s="2"/>
      <c r="G872" s="2"/>
      <c r="H872" s="2"/>
      <c r="I872" s="2"/>
      <c r="J872" s="2"/>
    </row>
    <row r="873" ht="15.75" customHeight="1">
      <c r="A873" s="2"/>
      <c r="B873" s="2"/>
      <c r="C873" s="2"/>
      <c r="D873" s="2"/>
      <c r="E873" s="2"/>
      <c r="F873" s="2"/>
      <c r="G873" s="2"/>
      <c r="H873" s="2"/>
      <c r="I873" s="2"/>
      <c r="J873" s="2"/>
    </row>
    <row r="874" ht="15.75" customHeight="1">
      <c r="A874" s="2"/>
      <c r="B874" s="2"/>
      <c r="C874" s="2"/>
      <c r="D874" s="2"/>
      <c r="E874" s="2"/>
      <c r="F874" s="2"/>
      <c r="G874" s="2"/>
      <c r="H874" s="2"/>
      <c r="I874" s="2"/>
      <c r="J874" s="2"/>
    </row>
    <row r="875" ht="15.75" customHeight="1">
      <c r="A875" s="2"/>
      <c r="B875" s="2"/>
      <c r="C875" s="2"/>
      <c r="D875" s="2"/>
      <c r="E875" s="2"/>
      <c r="F875" s="2"/>
      <c r="G875" s="2"/>
      <c r="H875" s="2"/>
      <c r="I875" s="2"/>
      <c r="J875" s="2"/>
    </row>
    <row r="876" ht="15.75" customHeight="1">
      <c r="A876" s="2"/>
      <c r="B876" s="2"/>
      <c r="C876" s="2"/>
      <c r="D876" s="2"/>
      <c r="E876" s="2"/>
      <c r="F876" s="2"/>
      <c r="G876" s="2"/>
      <c r="H876" s="2"/>
      <c r="I876" s="2"/>
      <c r="J876" s="2"/>
    </row>
    <row r="877" ht="15.75" customHeight="1">
      <c r="A877" s="2"/>
      <c r="B877" s="2"/>
      <c r="C877" s="2"/>
      <c r="D877" s="2"/>
      <c r="E877" s="2"/>
      <c r="F877" s="2"/>
      <c r="G877" s="2"/>
      <c r="H877" s="2"/>
      <c r="I877" s="2"/>
      <c r="J877" s="2"/>
    </row>
    <row r="878" ht="15.75" customHeight="1">
      <c r="A878" s="2"/>
      <c r="B878" s="2"/>
      <c r="C878" s="2"/>
      <c r="D878" s="2"/>
      <c r="E878" s="2"/>
      <c r="F878" s="2"/>
      <c r="G878" s="2"/>
      <c r="H878" s="2"/>
      <c r="I878" s="2"/>
      <c r="J878" s="2"/>
    </row>
    <row r="879" ht="15.75" customHeight="1">
      <c r="A879" s="2"/>
      <c r="B879" s="2"/>
      <c r="C879" s="2"/>
      <c r="D879" s="2"/>
      <c r="E879" s="2"/>
      <c r="F879" s="2"/>
      <c r="G879" s="2"/>
      <c r="H879" s="2"/>
      <c r="I879" s="2"/>
      <c r="J879" s="2"/>
    </row>
    <row r="880" ht="15.75" customHeight="1">
      <c r="A880" s="2"/>
      <c r="B880" s="2"/>
      <c r="C880" s="2"/>
      <c r="D880" s="2"/>
      <c r="E880" s="2"/>
      <c r="F880" s="2"/>
      <c r="G880" s="2"/>
      <c r="H880" s="2"/>
      <c r="I880" s="2"/>
      <c r="J880" s="2"/>
    </row>
    <row r="881" ht="15.75" customHeight="1">
      <c r="A881" s="2"/>
      <c r="B881" s="2"/>
      <c r="C881" s="2"/>
      <c r="D881" s="2"/>
      <c r="E881" s="2"/>
      <c r="F881" s="2"/>
      <c r="G881" s="2"/>
      <c r="H881" s="2"/>
      <c r="I881" s="2"/>
      <c r="J881" s="2"/>
    </row>
    <row r="882" ht="15.75" customHeight="1">
      <c r="A882" s="2"/>
      <c r="B882" s="2"/>
      <c r="C882" s="2"/>
      <c r="D882" s="2"/>
      <c r="E882" s="2"/>
      <c r="F882" s="2"/>
      <c r="G882" s="2"/>
      <c r="H882" s="2"/>
      <c r="I882" s="2"/>
      <c r="J882" s="2"/>
    </row>
    <row r="883" ht="15.75" customHeight="1">
      <c r="A883" s="2"/>
      <c r="B883" s="2"/>
      <c r="C883" s="2"/>
      <c r="D883" s="2"/>
      <c r="E883" s="2"/>
      <c r="F883" s="2"/>
      <c r="G883" s="2"/>
      <c r="H883" s="2"/>
      <c r="I883" s="2"/>
      <c r="J883" s="2"/>
    </row>
    <row r="884" ht="15.75" customHeight="1">
      <c r="A884" s="2"/>
      <c r="B884" s="2"/>
      <c r="C884" s="2"/>
      <c r="D884" s="2"/>
      <c r="E884" s="2"/>
      <c r="F884" s="2"/>
      <c r="G884" s="2"/>
      <c r="H884" s="2"/>
      <c r="I884" s="2"/>
      <c r="J884" s="2"/>
    </row>
    <row r="885" ht="15.75" customHeight="1">
      <c r="A885" s="2"/>
      <c r="B885" s="2"/>
      <c r="C885" s="2"/>
      <c r="D885" s="2"/>
      <c r="E885" s="2"/>
      <c r="F885" s="2"/>
      <c r="G885" s="2"/>
      <c r="H885" s="2"/>
      <c r="I885" s="2"/>
      <c r="J885" s="2"/>
    </row>
    <row r="886" ht="15.75" customHeight="1">
      <c r="A886" s="2"/>
      <c r="B886" s="2"/>
      <c r="C886" s="2"/>
      <c r="D886" s="2"/>
      <c r="E886" s="2"/>
      <c r="F886" s="2"/>
      <c r="G886" s="2"/>
      <c r="H886" s="2"/>
      <c r="I886" s="2"/>
      <c r="J886" s="2"/>
    </row>
    <row r="887" ht="15.75" customHeight="1">
      <c r="A887" s="2"/>
      <c r="B887" s="2"/>
      <c r="C887" s="2"/>
      <c r="D887" s="2"/>
      <c r="E887" s="2"/>
      <c r="F887" s="2"/>
      <c r="G887" s="2"/>
      <c r="H887" s="2"/>
      <c r="I887" s="2"/>
      <c r="J887" s="2"/>
    </row>
    <row r="888" ht="15.75" customHeight="1">
      <c r="A888" s="2"/>
      <c r="B888" s="2"/>
      <c r="C888" s="2"/>
      <c r="D888" s="2"/>
      <c r="E888" s="2"/>
      <c r="F888" s="2"/>
      <c r="G888" s="2"/>
      <c r="H888" s="2"/>
      <c r="I888" s="2"/>
      <c r="J888" s="2"/>
    </row>
    <row r="889" ht="15.75" customHeight="1">
      <c r="A889" s="2"/>
      <c r="B889" s="2"/>
      <c r="C889" s="2"/>
      <c r="D889" s="2"/>
      <c r="E889" s="2"/>
      <c r="F889" s="2"/>
      <c r="G889" s="2"/>
      <c r="H889" s="2"/>
      <c r="I889" s="2"/>
      <c r="J889" s="2"/>
    </row>
    <row r="890" ht="15.75" customHeight="1">
      <c r="A890" s="2"/>
      <c r="B890" s="2"/>
      <c r="C890" s="2"/>
      <c r="D890" s="2"/>
      <c r="E890" s="2"/>
      <c r="F890" s="2"/>
      <c r="G890" s="2"/>
      <c r="H890" s="2"/>
      <c r="I890" s="2"/>
      <c r="J890" s="2"/>
    </row>
    <row r="891" ht="15.75" customHeight="1">
      <c r="A891" s="2"/>
      <c r="B891" s="2"/>
      <c r="C891" s="2"/>
      <c r="D891" s="2"/>
      <c r="E891" s="2"/>
      <c r="F891" s="2"/>
      <c r="G891" s="2"/>
      <c r="H891" s="2"/>
      <c r="I891" s="2"/>
      <c r="J891" s="2"/>
    </row>
    <row r="892" ht="15.75" customHeight="1">
      <c r="A892" s="2"/>
      <c r="B892" s="2"/>
      <c r="C892" s="2"/>
      <c r="D892" s="2"/>
      <c r="E892" s="2"/>
      <c r="F892" s="2"/>
      <c r="G892" s="2"/>
      <c r="H892" s="2"/>
      <c r="I892" s="2"/>
      <c r="J892" s="2"/>
    </row>
    <row r="893" ht="15.75" customHeight="1">
      <c r="A893" s="2"/>
      <c r="B893" s="2"/>
      <c r="C893" s="2"/>
      <c r="D893" s="2"/>
      <c r="E893" s="2"/>
      <c r="F893" s="2"/>
      <c r="G893" s="2"/>
      <c r="H893" s="2"/>
      <c r="I893" s="2"/>
      <c r="J893" s="2"/>
    </row>
    <row r="894" ht="15.75" customHeight="1">
      <c r="A894" s="2"/>
      <c r="B894" s="2"/>
      <c r="C894" s="2"/>
      <c r="D894" s="2"/>
      <c r="E894" s="2"/>
      <c r="F894" s="2"/>
      <c r="G894" s="2"/>
      <c r="H894" s="2"/>
      <c r="I894" s="2"/>
      <c r="J894" s="2"/>
    </row>
    <row r="895" ht="15.75" customHeight="1">
      <c r="A895" s="2"/>
      <c r="B895" s="2"/>
      <c r="C895" s="2"/>
      <c r="D895" s="2"/>
      <c r="E895" s="2"/>
      <c r="F895" s="2"/>
      <c r="G895" s="2"/>
      <c r="H895" s="2"/>
      <c r="I895" s="2"/>
      <c r="J895" s="2"/>
    </row>
    <row r="896" ht="15.75" customHeight="1">
      <c r="A896" s="2"/>
      <c r="B896" s="2"/>
      <c r="C896" s="2"/>
      <c r="D896" s="2"/>
      <c r="E896" s="2"/>
      <c r="F896" s="2"/>
      <c r="G896" s="2"/>
      <c r="H896" s="2"/>
      <c r="I896" s="2"/>
      <c r="J896" s="2"/>
    </row>
    <row r="897" ht="15.75" customHeight="1">
      <c r="A897" s="2"/>
      <c r="B897" s="2"/>
      <c r="C897" s="2"/>
      <c r="D897" s="2"/>
      <c r="E897" s="2"/>
      <c r="F897" s="2"/>
      <c r="G897" s="2"/>
      <c r="H897" s="2"/>
      <c r="I897" s="2"/>
      <c r="J897" s="2"/>
    </row>
    <row r="898" ht="15.75" customHeight="1">
      <c r="A898" s="2"/>
      <c r="B898" s="2"/>
      <c r="C898" s="2"/>
      <c r="D898" s="2"/>
      <c r="E898" s="2"/>
      <c r="F898" s="2"/>
      <c r="G898" s="2"/>
      <c r="H898" s="2"/>
      <c r="I898" s="2"/>
      <c r="J898" s="2"/>
    </row>
    <row r="899" ht="15.75" customHeight="1">
      <c r="A899" s="2"/>
      <c r="B899" s="2"/>
      <c r="C899" s="2"/>
      <c r="D899" s="2"/>
      <c r="E899" s="2"/>
      <c r="F899" s="2"/>
      <c r="G899" s="2"/>
      <c r="H899" s="2"/>
      <c r="I899" s="2"/>
      <c r="J899" s="2"/>
    </row>
    <row r="900" ht="15.75" customHeight="1">
      <c r="A900" s="2"/>
      <c r="B900" s="2"/>
      <c r="C900" s="2"/>
      <c r="D900" s="2"/>
      <c r="E900" s="2"/>
      <c r="F900" s="2"/>
      <c r="G900" s="2"/>
      <c r="H900" s="2"/>
      <c r="I900" s="2"/>
      <c r="J900" s="2"/>
    </row>
    <row r="901" ht="15.75" customHeight="1">
      <c r="A901" s="2"/>
      <c r="B901" s="2"/>
      <c r="C901" s="2"/>
      <c r="D901" s="2"/>
      <c r="E901" s="2"/>
      <c r="F901" s="2"/>
      <c r="G901" s="2"/>
      <c r="H901" s="2"/>
      <c r="I901" s="2"/>
      <c r="J901" s="2"/>
    </row>
    <row r="902" ht="15.75" customHeight="1">
      <c r="A902" s="2"/>
      <c r="B902" s="2"/>
      <c r="C902" s="2"/>
      <c r="D902" s="2"/>
      <c r="E902" s="2"/>
      <c r="F902" s="2"/>
      <c r="G902" s="2"/>
      <c r="H902" s="2"/>
      <c r="I902" s="2"/>
      <c r="J902" s="2"/>
    </row>
    <row r="903" ht="15.75" customHeight="1">
      <c r="A903" s="2"/>
      <c r="B903" s="2"/>
      <c r="C903" s="2"/>
      <c r="D903" s="2"/>
      <c r="E903" s="2"/>
      <c r="F903" s="2"/>
      <c r="G903" s="2"/>
      <c r="H903" s="2"/>
      <c r="I903" s="2"/>
      <c r="J903" s="2"/>
    </row>
    <row r="904" ht="15.75" customHeight="1">
      <c r="A904" s="2"/>
      <c r="B904" s="2"/>
      <c r="C904" s="2"/>
      <c r="D904" s="2"/>
      <c r="E904" s="2"/>
      <c r="F904" s="2"/>
      <c r="G904" s="2"/>
      <c r="H904" s="2"/>
      <c r="I904" s="2"/>
      <c r="J904" s="2"/>
    </row>
    <row r="905" ht="15.75" customHeight="1">
      <c r="A905" s="2"/>
      <c r="B905" s="2"/>
      <c r="C905" s="2"/>
      <c r="D905" s="2"/>
      <c r="E905" s="2"/>
      <c r="F905" s="2"/>
      <c r="G905" s="2"/>
      <c r="H905" s="2"/>
      <c r="I905" s="2"/>
      <c r="J905" s="2"/>
    </row>
    <row r="906" ht="15.75" customHeight="1">
      <c r="A906" s="2"/>
      <c r="B906" s="2"/>
      <c r="C906" s="2"/>
      <c r="D906" s="2"/>
      <c r="E906" s="2"/>
      <c r="F906" s="2"/>
      <c r="G906" s="2"/>
      <c r="H906" s="2"/>
      <c r="I906" s="2"/>
      <c r="J906" s="2"/>
    </row>
    <row r="907" ht="15.75" customHeight="1">
      <c r="A907" s="2"/>
      <c r="B907" s="2"/>
      <c r="C907" s="2"/>
      <c r="D907" s="2"/>
      <c r="E907" s="2"/>
      <c r="F907" s="2"/>
      <c r="G907" s="2"/>
      <c r="H907" s="2"/>
      <c r="I907" s="2"/>
      <c r="J907" s="2"/>
    </row>
    <row r="908" ht="15.75" customHeight="1">
      <c r="A908" s="2"/>
      <c r="B908" s="2"/>
      <c r="C908" s="2"/>
      <c r="D908" s="2"/>
      <c r="E908" s="2"/>
      <c r="F908" s="2"/>
      <c r="G908" s="2"/>
      <c r="H908" s="2"/>
      <c r="I908" s="2"/>
      <c r="J908" s="2"/>
    </row>
    <row r="909" ht="15.75" customHeight="1">
      <c r="A909" s="2"/>
      <c r="B909" s="2"/>
      <c r="C909" s="2"/>
      <c r="D909" s="2"/>
      <c r="E909" s="2"/>
      <c r="F909" s="2"/>
      <c r="G909" s="2"/>
      <c r="H909" s="2"/>
      <c r="I909" s="2"/>
      <c r="J909" s="2"/>
    </row>
    <row r="910" ht="15.75" customHeight="1">
      <c r="A910" s="2"/>
      <c r="B910" s="2"/>
      <c r="C910" s="2"/>
      <c r="D910" s="2"/>
      <c r="E910" s="2"/>
      <c r="F910" s="2"/>
      <c r="G910" s="2"/>
      <c r="H910" s="2"/>
      <c r="I910" s="2"/>
      <c r="J910" s="2"/>
    </row>
    <row r="911" ht="15.75" customHeight="1">
      <c r="A911" s="2"/>
      <c r="B911" s="2"/>
      <c r="C911" s="2"/>
      <c r="D911" s="2"/>
      <c r="E911" s="2"/>
      <c r="F911" s="2"/>
      <c r="G911" s="2"/>
      <c r="H911" s="2"/>
      <c r="I911" s="2"/>
      <c r="J911" s="2"/>
    </row>
    <row r="912" ht="15.75" customHeight="1">
      <c r="A912" s="2"/>
      <c r="B912" s="2"/>
      <c r="C912" s="2"/>
      <c r="D912" s="2"/>
      <c r="E912" s="2"/>
      <c r="F912" s="2"/>
      <c r="G912" s="2"/>
      <c r="H912" s="2"/>
      <c r="I912" s="2"/>
      <c r="J912" s="2"/>
    </row>
    <row r="913" ht="15.75" customHeight="1">
      <c r="A913" s="2"/>
      <c r="B913" s="2"/>
      <c r="C913" s="2"/>
      <c r="D913" s="2"/>
      <c r="E913" s="2"/>
      <c r="F913" s="2"/>
      <c r="G913" s="2"/>
      <c r="H913" s="2"/>
      <c r="I913" s="2"/>
      <c r="J913" s="2"/>
    </row>
    <row r="914" ht="15.75" customHeight="1">
      <c r="A914" s="2"/>
      <c r="B914" s="2"/>
      <c r="C914" s="2"/>
      <c r="D914" s="2"/>
      <c r="E914" s="2"/>
      <c r="F914" s="2"/>
      <c r="G914" s="2"/>
      <c r="H914" s="2"/>
      <c r="I914" s="2"/>
      <c r="J914" s="2"/>
    </row>
    <row r="915" ht="15.75" customHeight="1">
      <c r="A915" s="2"/>
      <c r="B915" s="2"/>
      <c r="C915" s="2"/>
      <c r="D915" s="2"/>
      <c r="E915" s="2"/>
      <c r="F915" s="2"/>
      <c r="G915" s="2"/>
      <c r="H915" s="2"/>
      <c r="I915" s="2"/>
      <c r="J915" s="2"/>
    </row>
    <row r="916" ht="15.75" customHeight="1">
      <c r="A916" s="2"/>
      <c r="B916" s="2"/>
      <c r="C916" s="2"/>
      <c r="D916" s="2"/>
      <c r="E916" s="2"/>
      <c r="F916" s="2"/>
      <c r="G916" s="2"/>
      <c r="H916" s="2"/>
      <c r="I916" s="2"/>
      <c r="J916" s="2"/>
    </row>
    <row r="917" ht="15.75" customHeight="1">
      <c r="A917" s="2"/>
      <c r="B917" s="2"/>
      <c r="C917" s="2"/>
      <c r="D917" s="2"/>
      <c r="E917" s="2"/>
      <c r="F917" s="2"/>
      <c r="G917" s="2"/>
      <c r="H917" s="2"/>
      <c r="I917" s="2"/>
      <c r="J917" s="2"/>
    </row>
    <row r="918" ht="15.75" customHeight="1">
      <c r="A918" s="2"/>
      <c r="B918" s="2"/>
      <c r="C918" s="2"/>
      <c r="D918" s="2"/>
      <c r="E918" s="2"/>
      <c r="F918" s="2"/>
      <c r="G918" s="2"/>
      <c r="H918" s="2"/>
      <c r="I918" s="2"/>
      <c r="J918" s="2"/>
    </row>
    <row r="919" ht="15.75" customHeight="1">
      <c r="A919" s="2"/>
      <c r="B919" s="2"/>
      <c r="C919" s="2"/>
      <c r="D919" s="2"/>
      <c r="E919" s="2"/>
      <c r="F919" s="2"/>
      <c r="G919" s="2"/>
      <c r="H919" s="2"/>
      <c r="I919" s="2"/>
      <c r="J919" s="2"/>
    </row>
    <row r="920" ht="15.75" customHeight="1">
      <c r="A920" s="2"/>
      <c r="B920" s="2"/>
      <c r="C920" s="2"/>
      <c r="D920" s="2"/>
      <c r="E920" s="2"/>
      <c r="F920" s="2"/>
      <c r="G920" s="2"/>
      <c r="H920" s="2"/>
      <c r="I920" s="2"/>
      <c r="J920" s="2"/>
    </row>
    <row r="921" ht="15.75" customHeight="1">
      <c r="A921" s="2"/>
      <c r="B921" s="2"/>
      <c r="C921" s="2"/>
      <c r="D921" s="2"/>
      <c r="E921" s="2"/>
      <c r="F921" s="2"/>
      <c r="G921" s="2"/>
      <c r="H921" s="2"/>
      <c r="I921" s="2"/>
      <c r="J921" s="2"/>
    </row>
    <row r="922" ht="15.75" customHeight="1">
      <c r="A922" s="2"/>
      <c r="B922" s="2"/>
      <c r="C922" s="2"/>
      <c r="D922" s="2"/>
      <c r="E922" s="2"/>
      <c r="F922" s="2"/>
      <c r="G922" s="2"/>
      <c r="H922" s="2"/>
      <c r="I922" s="2"/>
      <c r="J922" s="2"/>
    </row>
    <row r="923" ht="15.75" customHeight="1">
      <c r="A923" s="2"/>
      <c r="B923" s="2"/>
      <c r="C923" s="2"/>
      <c r="D923" s="2"/>
      <c r="E923" s="2"/>
      <c r="F923" s="2"/>
      <c r="G923" s="2"/>
      <c r="H923" s="2"/>
      <c r="I923" s="2"/>
      <c r="J923" s="2"/>
    </row>
    <row r="924" ht="15.75" customHeight="1">
      <c r="A924" s="2"/>
      <c r="B924" s="2"/>
      <c r="C924" s="2"/>
      <c r="D924" s="2"/>
      <c r="E924" s="2"/>
      <c r="F924" s="2"/>
      <c r="G924" s="2"/>
      <c r="H924" s="2"/>
      <c r="I924" s="2"/>
      <c r="J924" s="2"/>
    </row>
    <row r="925" ht="15.75" customHeight="1">
      <c r="A925" s="2"/>
      <c r="B925" s="2"/>
      <c r="C925" s="2"/>
      <c r="D925" s="2"/>
      <c r="E925" s="2"/>
      <c r="F925" s="2"/>
      <c r="G925" s="2"/>
      <c r="H925" s="2"/>
      <c r="I925" s="2"/>
      <c r="J925" s="2"/>
    </row>
    <row r="926" ht="15.75" customHeight="1">
      <c r="A926" s="2"/>
      <c r="B926" s="2"/>
      <c r="C926" s="2"/>
      <c r="D926" s="2"/>
      <c r="E926" s="2"/>
      <c r="F926" s="2"/>
      <c r="G926" s="2"/>
      <c r="H926" s="2"/>
      <c r="I926" s="2"/>
      <c r="J926" s="2"/>
    </row>
    <row r="927" ht="15.75" customHeight="1">
      <c r="A927" s="2"/>
      <c r="B927" s="2"/>
      <c r="C927" s="2"/>
      <c r="D927" s="2"/>
      <c r="E927" s="2"/>
      <c r="F927" s="2"/>
      <c r="G927" s="2"/>
      <c r="H927" s="2"/>
      <c r="I927" s="2"/>
      <c r="J927" s="2"/>
    </row>
    <row r="928" ht="15.75" customHeight="1">
      <c r="A928" s="2"/>
      <c r="B928" s="2"/>
      <c r="C928" s="2"/>
      <c r="D928" s="2"/>
      <c r="E928" s="2"/>
      <c r="F928" s="2"/>
      <c r="G928" s="2"/>
      <c r="H928" s="2"/>
      <c r="I928" s="2"/>
      <c r="J928" s="2"/>
    </row>
    <row r="929" ht="15.75" customHeight="1">
      <c r="A929" s="2"/>
      <c r="B929" s="2"/>
      <c r="C929" s="2"/>
      <c r="D929" s="2"/>
      <c r="E929" s="2"/>
      <c r="F929" s="2"/>
      <c r="G929" s="2"/>
      <c r="H929" s="2"/>
      <c r="I929" s="2"/>
      <c r="J929" s="2"/>
    </row>
    <row r="930" ht="15.75" customHeight="1">
      <c r="A930" s="2"/>
      <c r="B930" s="2"/>
      <c r="C930" s="2"/>
      <c r="D930" s="2"/>
      <c r="E930" s="2"/>
      <c r="F930" s="2"/>
      <c r="G930" s="2"/>
      <c r="H930" s="2"/>
      <c r="I930" s="2"/>
      <c r="J930" s="2"/>
    </row>
    <row r="931" ht="15.75" customHeight="1">
      <c r="A931" s="2"/>
      <c r="B931" s="2"/>
      <c r="C931" s="2"/>
      <c r="D931" s="2"/>
      <c r="E931" s="2"/>
      <c r="F931" s="2"/>
      <c r="G931" s="2"/>
      <c r="H931" s="2"/>
      <c r="I931" s="2"/>
      <c r="J931" s="2"/>
    </row>
    <row r="932" ht="15.75" customHeight="1">
      <c r="A932" s="2"/>
      <c r="B932" s="2"/>
      <c r="C932" s="2"/>
      <c r="D932" s="2"/>
      <c r="E932" s="2"/>
      <c r="F932" s="2"/>
      <c r="G932" s="2"/>
      <c r="H932" s="2"/>
      <c r="I932" s="2"/>
      <c r="J932" s="2"/>
    </row>
    <row r="933" ht="15.75" customHeight="1">
      <c r="A933" s="2"/>
      <c r="B933" s="2"/>
      <c r="C933" s="2"/>
      <c r="D933" s="2"/>
      <c r="E933" s="2"/>
      <c r="F933" s="2"/>
      <c r="G933" s="2"/>
      <c r="H933" s="2"/>
      <c r="I933" s="2"/>
      <c r="J933" s="2"/>
    </row>
    <row r="934" ht="15.75" customHeight="1">
      <c r="A934" s="2"/>
      <c r="B934" s="2"/>
      <c r="C934" s="2"/>
      <c r="D934" s="2"/>
      <c r="E934" s="2"/>
      <c r="F934" s="2"/>
      <c r="G934" s="2"/>
      <c r="H934" s="2"/>
      <c r="I934" s="2"/>
      <c r="J934" s="2"/>
    </row>
    <row r="935" ht="15.75" customHeight="1">
      <c r="A935" s="2"/>
      <c r="B935" s="2"/>
      <c r="C935" s="2"/>
      <c r="D935" s="2"/>
      <c r="E935" s="2"/>
      <c r="F935" s="2"/>
      <c r="G935" s="2"/>
      <c r="H935" s="2"/>
      <c r="I935" s="2"/>
      <c r="J935" s="2"/>
    </row>
    <row r="936" ht="15.75" customHeight="1">
      <c r="A936" s="2"/>
      <c r="B936" s="2"/>
      <c r="C936" s="2"/>
      <c r="D936" s="2"/>
      <c r="E936" s="2"/>
      <c r="F936" s="2"/>
      <c r="G936" s="2"/>
      <c r="H936" s="2"/>
      <c r="I936" s="2"/>
      <c r="J936" s="2"/>
    </row>
    <row r="937" ht="15.75" customHeight="1">
      <c r="A937" s="2"/>
      <c r="B937" s="2"/>
      <c r="C937" s="2"/>
      <c r="D937" s="2"/>
      <c r="E937" s="2"/>
      <c r="F937" s="2"/>
      <c r="G937" s="2"/>
      <c r="H937" s="2"/>
      <c r="I937" s="2"/>
      <c r="J937" s="2"/>
    </row>
    <row r="938" ht="15.75" customHeight="1">
      <c r="A938" s="2"/>
      <c r="B938" s="2"/>
      <c r="C938" s="2"/>
      <c r="D938" s="2"/>
      <c r="E938" s="2"/>
      <c r="F938" s="2"/>
      <c r="G938" s="2"/>
      <c r="H938" s="2"/>
      <c r="I938" s="2"/>
      <c r="J938" s="2"/>
    </row>
    <row r="939" ht="15.75" customHeight="1">
      <c r="A939" s="2"/>
      <c r="B939" s="2"/>
      <c r="C939" s="2"/>
      <c r="D939" s="2"/>
      <c r="E939" s="2"/>
      <c r="F939" s="2"/>
      <c r="G939" s="2"/>
      <c r="H939" s="2"/>
      <c r="I939" s="2"/>
      <c r="J939" s="2"/>
    </row>
    <row r="940" ht="15.75" customHeight="1">
      <c r="A940" s="2"/>
      <c r="B940" s="2"/>
      <c r="C940" s="2"/>
      <c r="D940" s="2"/>
      <c r="E940" s="2"/>
      <c r="F940" s="2"/>
      <c r="G940" s="2"/>
      <c r="H940" s="2"/>
      <c r="I940" s="2"/>
      <c r="J940" s="2"/>
    </row>
    <row r="941" ht="15.75" customHeight="1">
      <c r="A941" s="2"/>
      <c r="B941" s="2"/>
      <c r="C941" s="2"/>
      <c r="D941" s="2"/>
      <c r="E941" s="2"/>
      <c r="F941" s="2"/>
      <c r="G941" s="2"/>
      <c r="H941" s="2"/>
      <c r="I941" s="2"/>
      <c r="J941" s="2"/>
    </row>
    <row r="942" ht="15.75" customHeight="1">
      <c r="A942" s="2"/>
      <c r="B942" s="2"/>
      <c r="C942" s="2"/>
      <c r="D942" s="2"/>
      <c r="E942" s="2"/>
      <c r="F942" s="2"/>
      <c r="G942" s="2"/>
      <c r="H942" s="2"/>
      <c r="I942" s="2"/>
      <c r="J942" s="2"/>
    </row>
    <row r="943" ht="15.75" customHeight="1">
      <c r="A943" s="2"/>
      <c r="B943" s="2"/>
      <c r="C943" s="2"/>
      <c r="D943" s="2"/>
      <c r="E943" s="2"/>
      <c r="F943" s="2"/>
      <c r="G943" s="2"/>
      <c r="H943" s="2"/>
      <c r="I943" s="2"/>
      <c r="J943" s="2"/>
    </row>
    <row r="944" ht="15.75" customHeight="1">
      <c r="A944" s="2"/>
      <c r="B944" s="2"/>
      <c r="C944" s="2"/>
      <c r="D944" s="2"/>
      <c r="E944" s="2"/>
      <c r="F944" s="2"/>
      <c r="G944" s="2"/>
      <c r="H944" s="2"/>
      <c r="I944" s="2"/>
      <c r="J944" s="2"/>
    </row>
    <row r="945" ht="15.75" customHeight="1">
      <c r="A945" s="2"/>
      <c r="B945" s="2"/>
      <c r="C945" s="2"/>
      <c r="D945" s="2"/>
      <c r="E945" s="2"/>
      <c r="F945" s="2"/>
      <c r="G945" s="2"/>
      <c r="H945" s="2"/>
      <c r="I945" s="2"/>
      <c r="J945" s="2"/>
    </row>
    <row r="946" ht="15.75" customHeight="1">
      <c r="A946" s="2"/>
      <c r="B946" s="2"/>
      <c r="C946" s="2"/>
      <c r="D946" s="2"/>
      <c r="E946" s="2"/>
      <c r="F946" s="2"/>
      <c r="G946" s="2"/>
      <c r="H946" s="2"/>
      <c r="I946" s="2"/>
      <c r="J946" s="2"/>
    </row>
    <row r="947" ht="15.75" customHeight="1">
      <c r="A947" s="2"/>
      <c r="B947" s="2"/>
      <c r="C947" s="2"/>
      <c r="D947" s="2"/>
      <c r="E947" s="2"/>
      <c r="F947" s="2"/>
      <c r="G947" s="2"/>
      <c r="H947" s="2"/>
      <c r="I947" s="2"/>
      <c r="J947" s="2"/>
    </row>
    <row r="948" ht="15.75" customHeight="1">
      <c r="A948" s="2"/>
      <c r="B948" s="2"/>
      <c r="C948" s="2"/>
      <c r="D948" s="2"/>
      <c r="E948" s="2"/>
      <c r="F948" s="2"/>
      <c r="G948" s="2"/>
      <c r="H948" s="2"/>
      <c r="I948" s="2"/>
      <c r="J948" s="2"/>
    </row>
    <row r="949" ht="15.75" customHeight="1">
      <c r="A949" s="2"/>
      <c r="B949" s="2"/>
      <c r="C949" s="2"/>
      <c r="D949" s="2"/>
      <c r="E949" s="2"/>
      <c r="F949" s="2"/>
      <c r="G949" s="2"/>
      <c r="H949" s="2"/>
      <c r="I949" s="2"/>
      <c r="J949" s="2"/>
    </row>
    <row r="950" ht="15.75" customHeight="1">
      <c r="A950" s="2"/>
      <c r="B950" s="2"/>
      <c r="C950" s="2"/>
      <c r="D950" s="2"/>
      <c r="E950" s="2"/>
      <c r="F950" s="2"/>
      <c r="G950" s="2"/>
      <c r="H950" s="2"/>
      <c r="I950" s="2"/>
      <c r="J950" s="2"/>
    </row>
    <row r="951" ht="15.75" customHeight="1">
      <c r="A951" s="2"/>
      <c r="B951" s="2"/>
      <c r="C951" s="2"/>
      <c r="D951" s="2"/>
      <c r="E951" s="2"/>
      <c r="F951" s="2"/>
      <c r="G951" s="2"/>
      <c r="H951" s="2"/>
      <c r="I951" s="2"/>
      <c r="J951" s="2"/>
    </row>
    <row r="952" ht="15.75" customHeight="1">
      <c r="A952" s="2"/>
      <c r="B952" s="2"/>
      <c r="C952" s="2"/>
      <c r="D952" s="2"/>
      <c r="E952" s="2"/>
      <c r="F952" s="2"/>
      <c r="G952" s="2"/>
      <c r="H952" s="2"/>
      <c r="I952" s="2"/>
      <c r="J952" s="2"/>
    </row>
    <row r="953" ht="15.75" customHeight="1">
      <c r="A953" s="2"/>
      <c r="B953" s="2"/>
      <c r="C953" s="2"/>
      <c r="D953" s="2"/>
      <c r="E953" s="2"/>
      <c r="F953" s="2"/>
      <c r="G953" s="2"/>
      <c r="H953" s="2"/>
      <c r="I953" s="2"/>
      <c r="J953" s="2"/>
    </row>
    <row r="954" ht="15.75" customHeight="1">
      <c r="A954" s="2"/>
      <c r="B954" s="2"/>
      <c r="C954" s="2"/>
      <c r="D954" s="2"/>
      <c r="E954" s="2"/>
      <c r="F954" s="2"/>
      <c r="G954" s="2"/>
      <c r="H954" s="2"/>
      <c r="I954" s="2"/>
      <c r="J954" s="2"/>
    </row>
    <row r="955" ht="15.75" customHeight="1">
      <c r="A955" s="2"/>
      <c r="B955" s="2"/>
      <c r="C955" s="2"/>
      <c r="D955" s="2"/>
      <c r="E955" s="2"/>
      <c r="F955" s="2"/>
      <c r="G955" s="2"/>
      <c r="H955" s="2"/>
      <c r="I955" s="2"/>
      <c r="J955" s="2"/>
    </row>
    <row r="956" ht="15.75" customHeight="1">
      <c r="A956" s="2"/>
      <c r="B956" s="2"/>
      <c r="C956" s="2"/>
      <c r="D956" s="2"/>
      <c r="E956" s="2"/>
      <c r="F956" s="2"/>
      <c r="G956" s="2"/>
      <c r="H956" s="2"/>
      <c r="I956" s="2"/>
      <c r="J956" s="2"/>
    </row>
    <row r="957" ht="15.75" customHeight="1">
      <c r="A957" s="2"/>
      <c r="B957" s="2"/>
      <c r="C957" s="2"/>
      <c r="D957" s="2"/>
      <c r="E957" s="2"/>
      <c r="F957" s="2"/>
      <c r="G957" s="2"/>
      <c r="H957" s="2"/>
      <c r="I957" s="2"/>
      <c r="J957" s="2"/>
    </row>
    <row r="958" ht="15.75" customHeight="1">
      <c r="A958" s="2"/>
      <c r="B958" s="2"/>
      <c r="C958" s="2"/>
      <c r="D958" s="2"/>
      <c r="E958" s="2"/>
      <c r="F958" s="2"/>
      <c r="G958" s="2"/>
      <c r="H958" s="2"/>
      <c r="I958" s="2"/>
      <c r="J958" s="2"/>
    </row>
    <row r="959" ht="15.75" customHeight="1">
      <c r="A959" s="2"/>
      <c r="B959" s="2"/>
      <c r="C959" s="2"/>
      <c r="D959" s="2"/>
      <c r="E959" s="2"/>
      <c r="F959" s="2"/>
      <c r="G959" s="2"/>
      <c r="H959" s="2"/>
      <c r="I959" s="2"/>
      <c r="J959" s="2"/>
    </row>
    <row r="960" ht="15.75" customHeight="1">
      <c r="A960" s="2"/>
      <c r="B960" s="2"/>
      <c r="C960" s="2"/>
      <c r="D960" s="2"/>
      <c r="E960" s="2"/>
      <c r="F960" s="2"/>
      <c r="G960" s="2"/>
      <c r="H960" s="2"/>
      <c r="I960" s="2"/>
      <c r="J960" s="2"/>
    </row>
    <row r="961" ht="15.75" customHeight="1">
      <c r="A961" s="2"/>
      <c r="B961" s="2"/>
      <c r="C961" s="2"/>
      <c r="D961" s="2"/>
      <c r="E961" s="2"/>
      <c r="F961" s="2"/>
      <c r="G961" s="2"/>
      <c r="H961" s="2"/>
      <c r="I961" s="2"/>
      <c r="J961" s="2"/>
    </row>
    <row r="962" ht="15.75" customHeight="1">
      <c r="A962" s="2"/>
      <c r="B962" s="2"/>
      <c r="C962" s="2"/>
      <c r="D962" s="2"/>
      <c r="E962" s="2"/>
      <c r="F962" s="2"/>
      <c r="G962" s="2"/>
      <c r="H962" s="2"/>
      <c r="I962" s="2"/>
      <c r="J962" s="2"/>
    </row>
    <row r="963" ht="15.75" customHeight="1">
      <c r="A963" s="2"/>
      <c r="B963" s="2"/>
      <c r="C963" s="2"/>
      <c r="D963" s="2"/>
      <c r="E963" s="2"/>
      <c r="F963" s="2"/>
      <c r="G963" s="2"/>
      <c r="H963" s="2"/>
      <c r="I963" s="2"/>
      <c r="J963" s="2"/>
    </row>
    <row r="964" ht="15.75" customHeight="1">
      <c r="A964" s="2"/>
      <c r="B964" s="2"/>
      <c r="C964" s="2"/>
      <c r="D964" s="2"/>
      <c r="E964" s="2"/>
      <c r="F964" s="2"/>
      <c r="G964" s="2"/>
      <c r="H964" s="2"/>
      <c r="I964" s="2"/>
      <c r="J964" s="2"/>
    </row>
    <row r="965" ht="15.75" customHeight="1">
      <c r="A965" s="2"/>
      <c r="B965" s="2"/>
      <c r="C965" s="2"/>
      <c r="D965" s="2"/>
      <c r="E965" s="2"/>
      <c r="F965" s="2"/>
      <c r="G965" s="2"/>
      <c r="H965" s="2"/>
      <c r="I965" s="2"/>
      <c r="J965" s="2"/>
    </row>
    <row r="966" ht="15.75" customHeight="1">
      <c r="A966" s="2"/>
      <c r="B966" s="2"/>
      <c r="C966" s="2"/>
      <c r="D966" s="2"/>
      <c r="E966" s="2"/>
      <c r="F966" s="2"/>
      <c r="G966" s="2"/>
      <c r="H966" s="2"/>
      <c r="I966" s="2"/>
      <c r="J966" s="2"/>
    </row>
    <row r="967" ht="15.75" customHeight="1">
      <c r="A967" s="2"/>
      <c r="B967" s="2"/>
      <c r="C967" s="2"/>
      <c r="D967" s="2"/>
      <c r="E967" s="2"/>
      <c r="F967" s="2"/>
      <c r="G967" s="2"/>
      <c r="H967" s="2"/>
      <c r="I967" s="2"/>
      <c r="J967" s="2"/>
    </row>
    <row r="968" ht="15.75" customHeight="1">
      <c r="A968" s="2"/>
      <c r="B968" s="2"/>
      <c r="C968" s="2"/>
      <c r="D968" s="2"/>
      <c r="E968" s="2"/>
      <c r="F968" s="2"/>
      <c r="G968" s="2"/>
      <c r="H968" s="2"/>
      <c r="I968" s="2"/>
      <c r="J968" s="2"/>
    </row>
    <row r="969" ht="15.75" customHeight="1">
      <c r="A969" s="2"/>
      <c r="B969" s="2"/>
      <c r="C969" s="2"/>
      <c r="D969" s="2"/>
      <c r="E969" s="2"/>
      <c r="F969" s="2"/>
      <c r="G969" s="2"/>
      <c r="H969" s="2"/>
      <c r="I969" s="2"/>
      <c r="J969" s="2"/>
    </row>
    <row r="970" ht="15.75" customHeight="1">
      <c r="A970" s="2"/>
      <c r="B970" s="2"/>
      <c r="C970" s="2"/>
      <c r="D970" s="2"/>
      <c r="E970" s="2"/>
      <c r="F970" s="2"/>
      <c r="G970" s="2"/>
      <c r="H970" s="2"/>
      <c r="I970" s="2"/>
      <c r="J970" s="2"/>
    </row>
    <row r="971" ht="15.75" customHeight="1">
      <c r="A971" s="2"/>
      <c r="B971" s="2"/>
      <c r="C971" s="2"/>
      <c r="D971" s="2"/>
      <c r="E971" s="2"/>
      <c r="F971" s="2"/>
      <c r="G971" s="2"/>
      <c r="H971" s="2"/>
      <c r="I971" s="2"/>
      <c r="J971" s="2"/>
    </row>
    <row r="972" ht="15.75" customHeight="1">
      <c r="A972" s="2"/>
      <c r="B972" s="2"/>
      <c r="C972" s="2"/>
      <c r="D972" s="2"/>
      <c r="E972" s="2"/>
      <c r="F972" s="2"/>
      <c r="G972" s="2"/>
      <c r="H972" s="2"/>
      <c r="I972" s="2"/>
      <c r="J972" s="2"/>
    </row>
    <row r="973" ht="15.75" customHeight="1">
      <c r="A973" s="2"/>
      <c r="B973" s="2"/>
      <c r="C973" s="2"/>
      <c r="D973" s="2"/>
      <c r="E973" s="2"/>
      <c r="F973" s="2"/>
      <c r="G973" s="2"/>
      <c r="H973" s="2"/>
      <c r="I973" s="2"/>
      <c r="J973" s="2"/>
    </row>
    <row r="974" ht="15.75" customHeight="1">
      <c r="A974" s="2"/>
      <c r="B974" s="2"/>
      <c r="C974" s="2"/>
      <c r="D974" s="2"/>
      <c r="E974" s="2"/>
      <c r="F974" s="2"/>
      <c r="G974" s="2"/>
      <c r="H974" s="2"/>
      <c r="I974" s="2"/>
      <c r="J974" s="2"/>
    </row>
    <row r="975" ht="15.75" customHeight="1">
      <c r="A975" s="2"/>
      <c r="B975" s="2"/>
      <c r="C975" s="2"/>
      <c r="D975" s="2"/>
      <c r="E975" s="2"/>
      <c r="F975" s="2"/>
      <c r="G975" s="2"/>
      <c r="H975" s="2"/>
      <c r="I975" s="2"/>
      <c r="J975" s="2"/>
    </row>
    <row r="976" ht="15.75" customHeight="1">
      <c r="A976" s="2"/>
      <c r="B976" s="2"/>
      <c r="C976" s="2"/>
      <c r="D976" s="2"/>
      <c r="E976" s="2"/>
      <c r="F976" s="2"/>
      <c r="G976" s="2"/>
      <c r="H976" s="2"/>
      <c r="I976" s="2"/>
      <c r="J976" s="2"/>
    </row>
    <row r="977" ht="15.75" customHeight="1">
      <c r="A977" s="2"/>
      <c r="B977" s="2"/>
      <c r="C977" s="2"/>
      <c r="D977" s="2"/>
      <c r="E977" s="2"/>
      <c r="F977" s="2"/>
      <c r="G977" s="2"/>
      <c r="H977" s="2"/>
      <c r="I977" s="2"/>
      <c r="J977" s="2"/>
    </row>
    <row r="978" ht="15.75" customHeight="1">
      <c r="A978" s="2"/>
      <c r="B978" s="2"/>
      <c r="C978" s="2"/>
      <c r="D978" s="2"/>
      <c r="E978" s="2"/>
      <c r="F978" s="2"/>
      <c r="G978" s="2"/>
      <c r="H978" s="2"/>
      <c r="I978" s="2"/>
      <c r="J978" s="2"/>
    </row>
    <row r="979" ht="15.75" customHeight="1">
      <c r="A979" s="2"/>
      <c r="B979" s="2"/>
      <c r="C979" s="2"/>
      <c r="D979" s="2"/>
      <c r="E979" s="2"/>
      <c r="F979" s="2"/>
      <c r="G979" s="2"/>
      <c r="H979" s="2"/>
      <c r="I979" s="2"/>
      <c r="J979" s="2"/>
    </row>
    <row r="980" ht="15.75" customHeight="1">
      <c r="A980" s="2"/>
      <c r="B980" s="2"/>
      <c r="C980" s="2"/>
      <c r="D980" s="2"/>
      <c r="E980" s="2"/>
      <c r="F980" s="2"/>
      <c r="G980" s="2"/>
      <c r="H980" s="2"/>
      <c r="I980" s="2"/>
      <c r="J980" s="2"/>
    </row>
    <row r="981" ht="15.75" customHeight="1">
      <c r="A981" s="2"/>
      <c r="B981" s="2"/>
      <c r="C981" s="2"/>
      <c r="D981" s="2"/>
      <c r="E981" s="2"/>
      <c r="F981" s="2"/>
      <c r="G981" s="2"/>
      <c r="H981" s="2"/>
      <c r="I981" s="2"/>
      <c r="J981" s="2"/>
    </row>
    <row r="982" ht="15.75" customHeight="1">
      <c r="A982" s="2"/>
      <c r="B982" s="2"/>
      <c r="C982" s="2"/>
      <c r="D982" s="2"/>
      <c r="E982" s="2"/>
      <c r="F982" s="2"/>
      <c r="G982" s="2"/>
      <c r="H982" s="2"/>
      <c r="I982" s="2"/>
      <c r="J982" s="2"/>
    </row>
    <row r="983" ht="15.75" customHeight="1">
      <c r="A983" s="2"/>
      <c r="B983" s="2"/>
      <c r="C983" s="2"/>
      <c r="D983" s="2"/>
      <c r="E983" s="2"/>
      <c r="F983" s="2"/>
      <c r="G983" s="2"/>
      <c r="H983" s="2"/>
      <c r="I983" s="2"/>
      <c r="J983" s="2"/>
    </row>
    <row r="984" ht="15.75" customHeight="1">
      <c r="A984" s="2"/>
      <c r="B984" s="2"/>
      <c r="C984" s="2"/>
      <c r="D984" s="2"/>
      <c r="E984" s="2"/>
      <c r="F984" s="2"/>
      <c r="G984" s="2"/>
      <c r="H984" s="2"/>
      <c r="I984" s="2"/>
      <c r="J984" s="2"/>
    </row>
    <row r="985" ht="15.75" customHeight="1">
      <c r="A985" s="2"/>
      <c r="B985" s="2"/>
      <c r="C985" s="2"/>
      <c r="D985" s="2"/>
      <c r="E985" s="2"/>
      <c r="F985" s="2"/>
      <c r="G985" s="2"/>
      <c r="H985" s="2"/>
      <c r="I985" s="2"/>
      <c r="J985" s="2"/>
    </row>
    <row r="986" ht="15.75" customHeight="1">
      <c r="A986" s="2"/>
      <c r="B986" s="2"/>
      <c r="C986" s="2"/>
      <c r="D986" s="2"/>
      <c r="E986" s="2"/>
      <c r="F986" s="2"/>
      <c r="G986" s="2"/>
      <c r="H986" s="2"/>
      <c r="I986" s="2"/>
      <c r="J986" s="2"/>
    </row>
    <row r="987" ht="15.75" customHeight="1">
      <c r="A987" s="2"/>
      <c r="B987" s="2"/>
      <c r="C987" s="2"/>
      <c r="D987" s="2"/>
      <c r="E987" s="2"/>
      <c r="F987" s="2"/>
      <c r="G987" s="2"/>
      <c r="H987" s="2"/>
      <c r="I987" s="2"/>
      <c r="J987" s="2"/>
    </row>
    <row r="988" ht="15.75" customHeight="1">
      <c r="A988" s="2"/>
      <c r="B988" s="2"/>
      <c r="C988" s="2"/>
      <c r="D988" s="2"/>
      <c r="E988" s="2"/>
      <c r="F988" s="2"/>
      <c r="G988" s="2"/>
      <c r="H988" s="2"/>
      <c r="I988" s="2"/>
      <c r="J988" s="2"/>
    </row>
    <row r="989" ht="15.75" customHeight="1">
      <c r="A989" s="2"/>
      <c r="B989" s="2"/>
      <c r="C989" s="2"/>
      <c r="D989" s="2"/>
      <c r="E989" s="2"/>
      <c r="F989" s="2"/>
      <c r="G989" s="2"/>
      <c r="H989" s="2"/>
      <c r="I989" s="2"/>
      <c r="J989" s="2"/>
    </row>
    <row r="990" ht="15.75" customHeight="1">
      <c r="A990" s="2"/>
      <c r="B990" s="2"/>
      <c r="C990" s="2"/>
      <c r="D990" s="2"/>
      <c r="E990" s="2"/>
      <c r="F990" s="2"/>
      <c r="G990" s="2"/>
      <c r="H990" s="2"/>
      <c r="I990" s="2"/>
      <c r="J990" s="2"/>
    </row>
    <row r="991" ht="15.75" customHeight="1">
      <c r="A991" s="2"/>
      <c r="B991" s="2"/>
      <c r="C991" s="2"/>
      <c r="D991" s="2"/>
      <c r="E991" s="2"/>
      <c r="F991" s="2"/>
      <c r="G991" s="2"/>
      <c r="H991" s="2"/>
      <c r="I991" s="2"/>
      <c r="J991" s="2"/>
    </row>
    <row r="992" ht="15.75" customHeight="1">
      <c r="A992" s="2"/>
      <c r="B992" s="2"/>
      <c r="C992" s="2"/>
      <c r="D992" s="2"/>
      <c r="E992" s="2"/>
      <c r="F992" s="2"/>
      <c r="G992" s="2"/>
      <c r="H992" s="2"/>
      <c r="I992" s="2"/>
      <c r="J992" s="2"/>
    </row>
    <row r="993" ht="15.75" customHeight="1">
      <c r="A993" s="2"/>
      <c r="B993" s="2"/>
      <c r="C993" s="2"/>
      <c r="D993" s="2"/>
      <c r="E993" s="2"/>
      <c r="F993" s="2"/>
      <c r="G993" s="2"/>
      <c r="H993" s="2"/>
      <c r="I993" s="2"/>
      <c r="J993" s="2"/>
    </row>
    <row r="994" ht="15.75" customHeight="1">
      <c r="A994" s="2"/>
      <c r="B994" s="2"/>
      <c r="C994" s="2"/>
      <c r="D994" s="2"/>
      <c r="E994" s="2"/>
      <c r="F994" s="2"/>
      <c r="G994" s="2"/>
      <c r="H994" s="2"/>
      <c r="I994" s="2"/>
      <c r="J994" s="2"/>
    </row>
    <row r="995" ht="15.75" customHeight="1">
      <c r="A995" s="2"/>
      <c r="B995" s="2"/>
      <c r="C995" s="2"/>
      <c r="D995" s="2"/>
      <c r="E995" s="2"/>
      <c r="F995" s="2"/>
      <c r="G995" s="2"/>
      <c r="H995" s="2"/>
      <c r="I995" s="2"/>
      <c r="J995" s="2"/>
    </row>
    <row r="996" ht="15.75" customHeight="1">
      <c r="A996" s="2"/>
      <c r="B996" s="2"/>
      <c r="C996" s="2"/>
      <c r="D996" s="2"/>
      <c r="E996" s="2"/>
      <c r="F996" s="2"/>
      <c r="G996" s="2"/>
      <c r="H996" s="2"/>
      <c r="I996" s="2"/>
      <c r="J996" s="2"/>
    </row>
    <row r="997" ht="15.75" customHeight="1">
      <c r="A997" s="2"/>
      <c r="B997" s="2"/>
      <c r="C997" s="2"/>
      <c r="D997" s="2"/>
      <c r="E997" s="2"/>
      <c r="F997" s="2"/>
      <c r="G997" s="2"/>
      <c r="H997" s="2"/>
      <c r="I997" s="2"/>
      <c r="J997" s="2"/>
    </row>
    <row r="998" ht="15.75" customHeight="1">
      <c r="A998" s="2"/>
      <c r="B998" s="2"/>
      <c r="C998" s="2"/>
      <c r="D998" s="2"/>
      <c r="E998" s="2"/>
      <c r="F998" s="2"/>
      <c r="G998" s="2"/>
      <c r="H998" s="2"/>
      <c r="I998" s="2"/>
      <c r="J998" s="2"/>
    </row>
    <row r="999" ht="15.75" customHeight="1">
      <c r="A999" s="2"/>
      <c r="B999" s="2"/>
      <c r="C999" s="2"/>
      <c r="D999" s="2"/>
      <c r="E999" s="2"/>
      <c r="F999" s="2"/>
      <c r="G999" s="2"/>
      <c r="H999" s="2"/>
      <c r="I999" s="2"/>
      <c r="J999" s="2"/>
    </row>
    <row r="1000" ht="15.75" customHeight="1">
      <c r="A1000" s="2"/>
      <c r="B1000" s="2"/>
      <c r="C1000" s="2"/>
      <c r="D1000" s="2"/>
      <c r="E1000" s="2"/>
      <c r="F1000" s="2"/>
      <c r="G1000" s="2"/>
      <c r="H1000" s="2"/>
      <c r="I1000" s="2"/>
      <c r="J1000" s="2"/>
    </row>
  </sheetData>
  <autoFilter ref="$A$1:$J$28"/>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3.0" topLeftCell="A4" activePane="bottomLeft" state="frozen"/>
      <selection activeCell="B5" sqref="B5" pane="bottomLeft"/>
    </sheetView>
  </sheetViews>
  <sheetFormatPr customHeight="1" defaultColWidth="14.43" defaultRowHeight="15.0"/>
  <cols>
    <col customWidth="1" min="1" max="1" width="8.0"/>
    <col customWidth="1" min="2" max="2" width="45.0"/>
    <col customWidth="1" min="3" max="3" width="26.0"/>
    <col customWidth="1" min="4" max="4" width="14.0"/>
    <col customWidth="1" min="5" max="5" width="18.0"/>
    <col customWidth="1" min="6" max="6" width="22.0"/>
    <col customWidth="1" min="7" max="7" width="18.0"/>
    <col customWidth="1" min="8" max="8" width="20.0"/>
    <col customWidth="1" min="9" max="9" width="24.0"/>
    <col customWidth="1" min="10" max="10" width="16.0"/>
    <col customWidth="1" min="11" max="11" width="14.0"/>
    <col customWidth="1" min="12" max="12" width="18.0"/>
    <col customWidth="1" min="13" max="13" width="34.0"/>
    <col customWidth="1" min="14" max="16" width="55.0"/>
    <col customWidth="1" min="17" max="17" width="50.0"/>
    <col customWidth="1" min="18" max="18" width="55.0"/>
    <col customWidth="1" min="19" max="19" width="51.0"/>
    <col customWidth="1" min="20" max="20" width="41.0"/>
    <col customWidth="1" min="21" max="21" width="55.0"/>
    <col customWidth="1" min="22" max="22" width="46.0"/>
    <col customWidth="1" min="23" max="23" width="23.0"/>
    <col customWidth="1" min="24" max="24" width="55.0"/>
    <col customWidth="1" min="25" max="33" width="9.0"/>
  </cols>
  <sheetData>
    <row r="1">
      <c r="A1" s="54" t="s">
        <v>64</v>
      </c>
      <c r="B1" s="55"/>
      <c r="C1" s="55"/>
      <c r="D1" s="55"/>
      <c r="E1" s="55"/>
      <c r="F1" s="55"/>
      <c r="G1" s="55"/>
      <c r="H1" s="55"/>
      <c r="I1" s="55"/>
      <c r="J1" s="55"/>
      <c r="K1" s="55"/>
      <c r="L1" s="55"/>
      <c r="M1" s="56"/>
      <c r="N1" s="57"/>
      <c r="O1" s="57"/>
      <c r="P1" s="57"/>
      <c r="Q1" s="57"/>
      <c r="R1" s="57"/>
      <c r="S1" s="57"/>
      <c r="T1" s="57"/>
      <c r="U1" s="57"/>
      <c r="V1" s="57"/>
      <c r="W1" s="57"/>
      <c r="X1" s="58"/>
      <c r="Y1" s="58"/>
      <c r="Z1" s="58"/>
      <c r="AA1" s="58"/>
      <c r="AB1" s="58"/>
      <c r="AC1" s="58"/>
      <c r="AD1" s="58"/>
      <c r="AE1" s="58"/>
      <c r="AF1" s="58"/>
      <c r="AG1" s="58"/>
    </row>
    <row r="2">
      <c r="A2" s="59" t="s">
        <v>65</v>
      </c>
      <c r="B2" s="55"/>
      <c r="C2" s="55"/>
      <c r="D2" s="55"/>
      <c r="E2" s="55"/>
      <c r="F2" s="55"/>
      <c r="G2" s="55"/>
      <c r="H2" s="55"/>
      <c r="I2" s="55"/>
      <c r="J2" s="55"/>
      <c r="K2" s="55"/>
      <c r="L2" s="55"/>
      <c r="M2" s="56"/>
      <c r="N2" s="49"/>
      <c r="O2" s="49"/>
      <c r="P2" s="49"/>
      <c r="Q2" s="49"/>
      <c r="R2" s="49"/>
      <c r="S2" s="49"/>
      <c r="T2" s="49"/>
      <c r="U2" s="49"/>
      <c r="V2" s="49"/>
      <c r="W2" s="49"/>
      <c r="X2" s="49"/>
      <c r="Y2" s="49"/>
      <c r="Z2" s="49"/>
      <c r="AA2" s="49"/>
      <c r="AB2" s="49"/>
      <c r="AC2" s="49"/>
      <c r="AD2" s="49"/>
      <c r="AE2" s="49"/>
      <c r="AF2" s="49"/>
      <c r="AG2" s="49"/>
    </row>
    <row r="3">
      <c r="A3" s="60" t="s">
        <v>16</v>
      </c>
      <c r="B3" s="60" t="s">
        <v>66</v>
      </c>
      <c r="C3" s="60" t="s">
        <v>67</v>
      </c>
      <c r="D3" s="61" t="s">
        <v>68</v>
      </c>
      <c r="E3" s="61" t="s">
        <v>69</v>
      </c>
      <c r="F3" s="61" t="s">
        <v>70</v>
      </c>
      <c r="G3" s="62" t="s">
        <v>71</v>
      </c>
      <c r="H3" s="61" t="s">
        <v>72</v>
      </c>
      <c r="I3" s="61" t="s">
        <v>73</v>
      </c>
      <c r="J3" s="61" t="s">
        <v>74</v>
      </c>
      <c r="K3" s="63" t="s">
        <v>75</v>
      </c>
      <c r="L3" s="61" t="s">
        <v>76</v>
      </c>
      <c r="M3" s="61" t="s">
        <v>77</v>
      </c>
      <c r="N3" s="64"/>
      <c r="O3" s="65"/>
      <c r="P3" s="66"/>
      <c r="Q3" s="66"/>
      <c r="R3" s="66"/>
      <c r="S3" s="58"/>
      <c r="T3" s="66"/>
      <c r="U3" s="67"/>
      <c r="V3" s="67"/>
      <c r="W3" s="67"/>
      <c r="X3" s="68"/>
      <c r="Y3" s="58"/>
      <c r="Z3" s="58"/>
      <c r="AA3" s="58"/>
      <c r="AB3" s="58"/>
      <c r="AC3" s="58"/>
      <c r="AD3" s="58"/>
      <c r="AE3" s="58"/>
      <c r="AF3" s="58"/>
      <c r="AG3" s="58"/>
    </row>
    <row r="4">
      <c r="A4" s="16">
        <v>1.0</v>
      </c>
      <c r="B4" s="16" t="s">
        <v>57</v>
      </c>
      <c r="C4" s="69" t="s">
        <v>78</v>
      </c>
      <c r="D4" s="70" t="s">
        <v>79</v>
      </c>
      <c r="E4" s="71">
        <v>0.0</v>
      </c>
      <c r="F4" s="71">
        <v>0.0</v>
      </c>
      <c r="G4" s="71">
        <v>0.0</v>
      </c>
      <c r="H4" s="71">
        <v>0.0</v>
      </c>
      <c r="I4" s="71">
        <v>0.0</v>
      </c>
      <c r="J4" s="72">
        <v>0.7</v>
      </c>
      <c r="K4" s="73">
        <f>IF(E4="",0,E4*J4*S04_PARAMETERS!$B$29)</f>
        <v>0</v>
      </c>
      <c r="L4" s="74">
        <f>I4</f>
        <v>0</v>
      </c>
      <c r="M4" s="75"/>
      <c r="N4" s="32"/>
      <c r="O4" s="30"/>
      <c r="P4" s="30"/>
      <c r="Q4" s="30"/>
      <c r="R4" s="30"/>
      <c r="S4" s="30"/>
      <c r="T4" s="30"/>
      <c r="U4" s="76"/>
      <c r="V4" s="76"/>
      <c r="W4" s="76"/>
      <c r="X4" s="30"/>
      <c r="Y4" s="30"/>
      <c r="Z4" s="30"/>
      <c r="AA4" s="30"/>
      <c r="AB4" s="30"/>
      <c r="AC4" s="30"/>
      <c r="AD4" s="30"/>
      <c r="AE4" s="30"/>
      <c r="AF4" s="30"/>
      <c r="AG4" s="30"/>
    </row>
    <row r="5">
      <c r="A5" s="19">
        <v>2.0</v>
      </c>
      <c r="B5" s="77" t="s">
        <v>60</v>
      </c>
      <c r="C5" s="69" t="s">
        <v>80</v>
      </c>
      <c r="D5" s="70" t="s">
        <v>79</v>
      </c>
      <c r="E5" s="71">
        <v>0.0</v>
      </c>
      <c r="F5" s="71">
        <v>0.0</v>
      </c>
      <c r="G5" s="71">
        <v>0.0</v>
      </c>
      <c r="H5" s="71">
        <v>0.0</v>
      </c>
      <c r="I5" s="71">
        <v>0.0</v>
      </c>
      <c r="J5" s="72">
        <v>0.7</v>
      </c>
      <c r="K5" s="78">
        <f>IF(E5="",0,E5*J5*S04_PARAMETERS!$B$29)</f>
        <v>0</v>
      </c>
      <c r="L5" s="79">
        <v>0.0</v>
      </c>
      <c r="M5" s="75"/>
      <c r="N5" s="64"/>
      <c r="O5" s="65"/>
      <c r="P5" s="80"/>
      <c r="Q5" s="66"/>
      <c r="R5" s="80"/>
      <c r="S5" s="58"/>
      <c r="T5" s="80"/>
      <c r="U5" s="81"/>
      <c r="V5" s="67"/>
      <c r="W5" s="67"/>
      <c r="X5" s="68"/>
      <c r="Y5" s="58"/>
      <c r="Z5" s="58"/>
      <c r="AA5" s="58"/>
      <c r="AB5" s="58"/>
      <c r="AC5" s="58"/>
      <c r="AD5" s="58"/>
      <c r="AE5" s="58"/>
      <c r="AF5" s="58"/>
      <c r="AG5" s="58"/>
    </row>
    <row r="6">
      <c r="A6" s="19">
        <v>3.0</v>
      </c>
      <c r="B6" s="77" t="s">
        <v>61</v>
      </c>
      <c r="C6" s="69" t="s">
        <v>81</v>
      </c>
      <c r="D6" s="70" t="s">
        <v>79</v>
      </c>
      <c r="E6" s="71">
        <v>0.0</v>
      </c>
      <c r="F6" s="71">
        <v>0.0</v>
      </c>
      <c r="G6" s="71">
        <v>0.0</v>
      </c>
      <c r="H6" s="71">
        <v>0.0</v>
      </c>
      <c r="I6" s="71">
        <v>0.0</v>
      </c>
      <c r="J6" s="82">
        <v>0.7</v>
      </c>
      <c r="K6" s="78">
        <f>IF(E6="",0,E6*J6*S04_PARAMETERS!$B$29)</f>
        <v>0</v>
      </c>
      <c r="L6" s="79">
        <f t="shared" ref="L6:L8" si="1">I6</f>
        <v>0</v>
      </c>
      <c r="M6" s="75"/>
      <c r="N6" s="64"/>
      <c r="O6" s="65"/>
      <c r="P6" s="65"/>
      <c r="Q6" s="66"/>
      <c r="R6" s="66"/>
      <c r="S6" s="58"/>
      <c r="T6" s="58"/>
      <c r="U6" s="67"/>
      <c r="V6" s="67"/>
      <c r="W6" s="81"/>
      <c r="X6" s="68"/>
      <c r="Y6" s="58"/>
      <c r="Z6" s="58"/>
      <c r="AA6" s="58"/>
      <c r="AB6" s="58"/>
      <c r="AC6" s="58"/>
      <c r="AD6" s="58"/>
      <c r="AE6" s="58"/>
      <c r="AF6" s="58"/>
      <c r="AG6" s="58"/>
    </row>
    <row r="7">
      <c r="A7" s="19">
        <v>4.0</v>
      </c>
      <c r="B7" s="77" t="s">
        <v>62</v>
      </c>
      <c r="C7" s="69" t="s">
        <v>82</v>
      </c>
      <c r="D7" s="70" t="s">
        <v>79</v>
      </c>
      <c r="E7" s="71">
        <v>0.0</v>
      </c>
      <c r="F7" s="71">
        <v>0.0</v>
      </c>
      <c r="G7" s="83"/>
      <c r="H7" s="71">
        <v>0.0</v>
      </c>
      <c r="I7" s="71">
        <v>0.0</v>
      </c>
      <c r="J7" s="72">
        <v>1.0</v>
      </c>
      <c r="K7" s="78">
        <f>IF(E7="",0,E7*J7*S04_PARAMETERS!$B$29)</f>
        <v>0</v>
      </c>
      <c r="L7" s="79">
        <f t="shared" si="1"/>
        <v>0</v>
      </c>
      <c r="M7" s="84"/>
      <c r="N7" s="85"/>
      <c r="O7" s="65"/>
      <c r="P7" s="66"/>
      <c r="Q7" s="66"/>
      <c r="R7" s="66"/>
      <c r="S7" s="58"/>
      <c r="T7" s="58"/>
      <c r="U7" s="67"/>
      <c r="V7" s="67"/>
      <c r="W7" s="81"/>
      <c r="X7" s="68"/>
      <c r="Y7" s="58"/>
      <c r="Z7" s="58"/>
      <c r="AA7" s="58"/>
      <c r="AB7" s="58"/>
      <c r="AC7" s="58"/>
      <c r="AD7" s="58"/>
      <c r="AE7" s="58"/>
      <c r="AF7" s="58"/>
      <c r="AG7" s="58"/>
    </row>
    <row r="8">
      <c r="A8" s="19">
        <v>5.0</v>
      </c>
      <c r="B8" s="77" t="s">
        <v>63</v>
      </c>
      <c r="C8" s="69" t="s">
        <v>83</v>
      </c>
      <c r="D8" s="70" t="s">
        <v>79</v>
      </c>
      <c r="E8" s="83"/>
      <c r="F8" s="83"/>
      <c r="G8" s="71">
        <v>0.0</v>
      </c>
      <c r="H8" s="71">
        <v>0.0</v>
      </c>
      <c r="I8" s="71">
        <v>0.0</v>
      </c>
      <c r="J8" s="83"/>
      <c r="K8" s="78">
        <f>IF(E8="",0,E8*J8*S04_PARAMETERS!$B$29)</f>
        <v>0</v>
      </c>
      <c r="L8" s="79">
        <f t="shared" si="1"/>
        <v>0</v>
      </c>
      <c r="M8" s="75"/>
      <c r="N8" s="64"/>
      <c r="O8" s="57"/>
      <c r="P8" s="57"/>
      <c r="Q8" s="86"/>
      <c r="R8" s="65"/>
      <c r="S8" s="58"/>
      <c r="T8" s="58"/>
      <c r="U8" s="67"/>
      <c r="V8" s="81"/>
      <c r="W8" s="81"/>
      <c r="X8" s="86"/>
      <c r="Y8" s="58"/>
      <c r="Z8" s="58"/>
      <c r="AA8" s="58"/>
      <c r="AB8" s="58"/>
      <c r="AC8" s="58"/>
      <c r="AD8" s="58"/>
      <c r="AE8" s="58"/>
      <c r="AF8" s="58"/>
      <c r="AG8" s="58"/>
    </row>
    <row r="9">
      <c r="A9" s="87"/>
      <c r="B9" s="87"/>
      <c r="C9" s="58"/>
      <c r="D9" s="58"/>
      <c r="E9" s="57"/>
      <c r="F9" s="88"/>
      <c r="G9" s="58"/>
      <c r="H9" s="58"/>
      <c r="I9" s="58"/>
      <c r="J9" s="58"/>
      <c r="K9" s="58"/>
      <c r="L9" s="57"/>
      <c r="M9" s="57"/>
      <c r="N9" s="57"/>
      <c r="O9" s="57"/>
      <c r="P9" s="57"/>
      <c r="Q9" s="57"/>
      <c r="R9" s="57"/>
      <c r="S9" s="58"/>
      <c r="T9" s="58"/>
      <c r="U9" s="81"/>
      <c r="V9" s="81"/>
      <c r="W9" s="81"/>
      <c r="X9" s="58"/>
      <c r="Y9" s="58"/>
      <c r="Z9" s="58"/>
      <c r="AA9" s="58"/>
      <c r="AB9" s="58"/>
      <c r="AC9" s="58"/>
      <c r="AD9" s="58"/>
      <c r="AE9" s="58"/>
      <c r="AF9" s="58"/>
      <c r="AG9" s="58"/>
    </row>
    <row r="10">
      <c r="A10" s="30"/>
      <c r="B10" s="30"/>
      <c r="C10" s="30"/>
      <c r="D10" s="30"/>
      <c r="E10" s="30"/>
      <c r="F10" s="30"/>
      <c r="G10" s="32"/>
      <c r="H10" s="32"/>
      <c r="I10" s="32"/>
      <c r="J10" s="32"/>
      <c r="K10" s="32"/>
      <c r="L10" s="32"/>
      <c r="M10" s="32"/>
      <c r="N10" s="32"/>
      <c r="O10" s="30"/>
      <c r="P10" s="32"/>
      <c r="Q10" s="30"/>
      <c r="R10" s="32"/>
      <c r="S10" s="30"/>
      <c r="T10" s="32"/>
      <c r="U10" s="30"/>
      <c r="V10" s="76"/>
      <c r="W10" s="76"/>
      <c r="X10" s="30"/>
      <c r="Y10" s="30"/>
      <c r="Z10" s="30"/>
      <c r="AA10" s="30"/>
      <c r="AB10" s="30"/>
      <c r="AC10" s="30"/>
      <c r="AD10" s="30"/>
      <c r="AE10" s="30"/>
      <c r="AF10" s="30"/>
      <c r="AG10" s="30"/>
    </row>
    <row r="11">
      <c r="A11" s="49"/>
      <c r="B11" s="49"/>
      <c r="C11" s="49"/>
      <c r="D11" s="49"/>
      <c r="E11" s="49"/>
      <c r="F11" s="49"/>
      <c r="G11" s="49"/>
      <c r="H11" s="49"/>
      <c r="I11" s="49"/>
      <c r="J11" s="49"/>
      <c r="K11" s="49"/>
      <c r="L11" s="49"/>
      <c r="M11" s="49"/>
      <c r="N11" s="49"/>
      <c r="O11" s="49"/>
      <c r="P11" s="49"/>
      <c r="Q11" s="49"/>
      <c r="R11" s="49"/>
      <c r="S11" s="49"/>
      <c r="T11" s="49"/>
      <c r="U11" s="49"/>
      <c r="V11" s="49"/>
      <c r="W11" s="49"/>
      <c r="X11" s="58"/>
      <c r="Y11" s="58"/>
      <c r="Z11" s="58"/>
      <c r="AA11" s="58"/>
      <c r="AB11" s="58"/>
      <c r="AC11" s="58"/>
      <c r="AD11" s="58"/>
      <c r="AE11" s="58"/>
      <c r="AF11" s="58"/>
      <c r="AG11" s="58"/>
    </row>
    <row r="12">
      <c r="A12" s="89"/>
      <c r="B12" s="89"/>
      <c r="C12" s="58"/>
      <c r="D12" s="58"/>
      <c r="E12" s="58"/>
      <c r="F12" s="90"/>
      <c r="G12" s="58"/>
      <c r="H12" s="58"/>
      <c r="I12" s="91"/>
      <c r="J12" s="92"/>
      <c r="K12" s="92"/>
      <c r="L12" s="58"/>
      <c r="M12" s="58"/>
      <c r="N12" s="58"/>
      <c r="O12" s="58"/>
      <c r="P12" s="58"/>
      <c r="Q12" s="58"/>
      <c r="R12" s="58"/>
      <c r="S12" s="58"/>
      <c r="T12" s="58"/>
      <c r="U12" s="58"/>
      <c r="V12" s="58"/>
      <c r="W12" s="58"/>
      <c r="X12" s="58"/>
      <c r="Y12" s="58"/>
      <c r="Z12" s="58"/>
      <c r="AA12" s="58"/>
      <c r="AB12" s="58"/>
      <c r="AC12" s="58"/>
      <c r="AD12" s="58"/>
      <c r="AE12" s="58"/>
      <c r="AF12" s="58"/>
      <c r="AG12" s="58"/>
    </row>
    <row r="13">
      <c r="A13" s="89"/>
      <c r="B13" s="89"/>
      <c r="C13" s="58"/>
      <c r="D13" s="58"/>
      <c r="E13" s="58"/>
      <c r="F13" s="90"/>
      <c r="G13" s="58"/>
      <c r="H13" s="58"/>
      <c r="I13" s="91"/>
      <c r="J13" s="92"/>
      <c r="K13" s="92"/>
      <c r="L13" s="58"/>
      <c r="M13" s="58"/>
      <c r="N13" s="58"/>
      <c r="O13" s="58"/>
      <c r="P13" s="58"/>
      <c r="Q13" s="58"/>
      <c r="R13" s="58"/>
      <c r="S13" s="58"/>
      <c r="T13" s="58"/>
      <c r="U13" s="58"/>
      <c r="V13" s="58"/>
      <c r="W13" s="58"/>
      <c r="X13" s="58"/>
      <c r="Y13" s="58"/>
      <c r="Z13" s="58"/>
      <c r="AA13" s="58"/>
      <c r="AB13" s="58"/>
      <c r="AC13" s="58"/>
      <c r="AD13" s="58"/>
      <c r="AE13" s="58"/>
      <c r="AF13" s="58"/>
      <c r="AG13" s="58"/>
    </row>
    <row r="14">
      <c r="A14" s="89"/>
      <c r="B14" s="89"/>
      <c r="C14" s="58"/>
      <c r="D14" s="58"/>
      <c r="E14" s="58"/>
      <c r="F14" s="90"/>
      <c r="G14" s="58"/>
      <c r="H14" s="58"/>
      <c r="I14" s="91"/>
      <c r="J14" s="92"/>
      <c r="K14" s="92"/>
      <c r="L14" s="58"/>
      <c r="M14" s="58"/>
      <c r="N14" s="58"/>
      <c r="O14" s="58"/>
      <c r="P14" s="58"/>
      <c r="Q14" s="58"/>
      <c r="R14" s="58"/>
      <c r="S14" s="58"/>
      <c r="T14" s="58"/>
      <c r="U14" s="58"/>
      <c r="V14" s="58"/>
      <c r="W14" s="58"/>
      <c r="X14" s="58"/>
      <c r="Y14" s="58"/>
      <c r="Z14" s="58"/>
      <c r="AA14" s="58"/>
      <c r="AB14" s="58"/>
      <c r="AC14" s="58"/>
      <c r="AD14" s="58"/>
      <c r="AE14" s="58"/>
      <c r="AF14" s="58"/>
      <c r="AG14" s="58"/>
    </row>
    <row r="15">
      <c r="A15" s="87"/>
      <c r="B15" s="87"/>
      <c r="C15" s="58"/>
      <c r="D15" s="58"/>
      <c r="E15" s="58"/>
      <c r="F15" s="90"/>
      <c r="G15" s="58"/>
      <c r="H15" s="58"/>
      <c r="I15" s="91"/>
      <c r="J15" s="92"/>
      <c r="K15" s="92"/>
      <c r="L15" s="58"/>
      <c r="M15" s="58"/>
      <c r="N15" s="58"/>
      <c r="O15" s="58"/>
      <c r="P15" s="58"/>
      <c r="Q15" s="58"/>
      <c r="R15" s="58"/>
      <c r="S15" s="58"/>
      <c r="T15" s="58"/>
      <c r="U15" s="58"/>
      <c r="V15" s="58"/>
      <c r="W15" s="58"/>
      <c r="X15" s="58"/>
      <c r="Y15" s="58"/>
      <c r="Z15" s="58"/>
      <c r="AA15" s="58"/>
      <c r="AB15" s="58"/>
      <c r="AC15" s="58"/>
      <c r="AD15" s="58"/>
      <c r="AE15" s="58"/>
      <c r="AF15" s="58"/>
      <c r="AG15" s="58"/>
    </row>
    <row r="16" ht="55.5" customHeight="1">
      <c r="A16" s="49"/>
      <c r="B16" s="49"/>
      <c r="C16" s="49"/>
      <c r="D16" s="49"/>
      <c r="E16" s="49"/>
      <c r="F16" s="49"/>
      <c r="G16" s="49"/>
      <c r="H16" s="93"/>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row>
    <row r="17">
      <c r="A17" s="49"/>
      <c r="B17" s="49"/>
      <c r="C17" s="49"/>
      <c r="D17" s="95"/>
      <c r="E17" s="49"/>
      <c r="F17" s="49"/>
      <c r="G17" s="49"/>
      <c r="H17" s="96"/>
      <c r="I17" s="94"/>
      <c r="J17" s="97"/>
      <c r="K17" s="97"/>
      <c r="L17" s="97"/>
      <c r="M17" s="94"/>
      <c r="N17" s="94"/>
      <c r="O17" s="94"/>
      <c r="P17" s="94"/>
      <c r="Q17" s="94"/>
      <c r="R17" s="94"/>
      <c r="S17" s="94"/>
      <c r="T17" s="94"/>
      <c r="U17" s="94"/>
      <c r="V17" s="94"/>
      <c r="W17" s="94"/>
      <c r="X17" s="94"/>
      <c r="Y17" s="94"/>
      <c r="Z17" s="94"/>
      <c r="AA17" s="94"/>
      <c r="AB17" s="94"/>
      <c r="AC17" s="94"/>
      <c r="AD17" s="94"/>
      <c r="AE17" s="94"/>
      <c r="AF17" s="94"/>
      <c r="AG17" s="94"/>
    </row>
    <row r="18">
      <c r="A18" s="49"/>
      <c r="B18" s="49"/>
      <c r="C18" s="49"/>
      <c r="D18" s="49"/>
      <c r="E18" s="49"/>
      <c r="F18" s="98"/>
      <c r="G18" s="99"/>
      <c r="H18" s="96"/>
      <c r="I18" s="94"/>
      <c r="J18" s="57"/>
      <c r="K18" s="65"/>
      <c r="L18" s="57"/>
      <c r="M18" s="94"/>
      <c r="N18" s="94"/>
      <c r="O18" s="94"/>
      <c r="P18" s="94"/>
      <c r="Q18" s="94"/>
      <c r="R18" s="94"/>
      <c r="S18" s="94"/>
      <c r="T18" s="94"/>
      <c r="U18" s="94"/>
      <c r="V18" s="94"/>
      <c r="W18" s="94"/>
      <c r="X18" s="94"/>
      <c r="Y18" s="94"/>
      <c r="Z18" s="94"/>
      <c r="AA18" s="94"/>
      <c r="AB18" s="94"/>
      <c r="AC18" s="94"/>
      <c r="AD18" s="94"/>
      <c r="AE18" s="94"/>
      <c r="AF18" s="94"/>
      <c r="AG18" s="94"/>
    </row>
    <row r="19">
      <c r="A19" s="30"/>
      <c r="B19" s="30"/>
      <c r="C19" s="30"/>
      <c r="D19" s="30"/>
      <c r="E19" s="30"/>
      <c r="F19" s="30"/>
      <c r="G19" s="10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row>
    <row r="20">
      <c r="A20" s="49"/>
      <c r="B20" s="49"/>
      <c r="C20" s="49"/>
      <c r="D20" s="49"/>
      <c r="E20" s="98"/>
      <c r="F20" s="98"/>
      <c r="G20" s="99"/>
      <c r="H20" s="96"/>
      <c r="I20" s="94"/>
      <c r="J20" s="57"/>
      <c r="K20" s="65"/>
      <c r="L20" s="57"/>
      <c r="M20" s="94"/>
      <c r="N20" s="94"/>
      <c r="O20" s="94"/>
      <c r="P20" s="94"/>
      <c r="Q20" s="94"/>
      <c r="R20" s="94"/>
      <c r="S20" s="94"/>
      <c r="T20" s="94"/>
      <c r="U20" s="94"/>
      <c r="V20" s="94"/>
      <c r="W20" s="94"/>
      <c r="X20" s="94"/>
      <c r="Y20" s="94"/>
      <c r="Z20" s="94"/>
      <c r="AA20" s="94"/>
      <c r="AB20" s="94"/>
      <c r="AC20" s="94"/>
      <c r="AD20" s="94"/>
      <c r="AE20" s="94"/>
      <c r="AF20" s="94"/>
      <c r="AG20" s="94"/>
    </row>
    <row r="21" ht="15.75" customHeight="1">
      <c r="A21" s="49"/>
      <c r="B21" s="49"/>
      <c r="C21" s="49"/>
      <c r="D21" s="49"/>
      <c r="E21" s="49"/>
      <c r="F21" s="49"/>
      <c r="G21" s="95"/>
      <c r="H21" s="96"/>
      <c r="I21" s="94"/>
      <c r="J21" s="57"/>
      <c r="K21" s="65"/>
      <c r="L21" s="57"/>
      <c r="M21" s="94"/>
      <c r="N21" s="94"/>
      <c r="O21" s="94"/>
      <c r="P21" s="94"/>
      <c r="Q21" s="94"/>
      <c r="R21" s="94"/>
      <c r="S21" s="94"/>
      <c r="T21" s="94"/>
      <c r="U21" s="94"/>
      <c r="V21" s="94"/>
      <c r="W21" s="94"/>
      <c r="X21" s="94"/>
      <c r="Y21" s="94"/>
      <c r="Z21" s="94"/>
      <c r="AA21" s="94"/>
      <c r="AB21" s="94"/>
      <c r="AC21" s="94"/>
      <c r="AD21" s="94"/>
      <c r="AE21" s="94"/>
      <c r="AF21" s="94"/>
      <c r="AG21" s="94"/>
    </row>
    <row r="22" ht="15.75" customHeight="1">
      <c r="A22" s="49"/>
      <c r="B22" s="49"/>
      <c r="C22" s="49"/>
      <c r="D22" s="49"/>
      <c r="E22" s="49"/>
      <c r="F22" s="49"/>
      <c r="G22" s="95"/>
      <c r="H22" s="96"/>
      <c r="I22" s="94"/>
      <c r="J22" s="57"/>
      <c r="K22" s="65"/>
      <c r="L22" s="57"/>
      <c r="M22" s="94"/>
      <c r="N22" s="94"/>
      <c r="O22" s="94"/>
      <c r="P22" s="94"/>
      <c r="Q22" s="94"/>
      <c r="R22" s="94"/>
      <c r="S22" s="94"/>
      <c r="T22" s="94"/>
      <c r="U22" s="94"/>
      <c r="V22" s="94"/>
      <c r="W22" s="94"/>
      <c r="X22" s="94"/>
      <c r="Y22" s="94"/>
      <c r="Z22" s="94"/>
      <c r="AA22" s="94"/>
      <c r="AB22" s="94"/>
      <c r="AC22" s="94"/>
      <c r="AD22" s="94"/>
      <c r="AE22" s="94"/>
      <c r="AF22" s="94"/>
      <c r="AG22" s="94"/>
    </row>
    <row r="23" ht="15.75" customHeight="1">
      <c r="A23" s="49"/>
      <c r="B23" s="49"/>
      <c r="C23" s="49"/>
      <c r="D23" s="49"/>
      <c r="E23" s="49"/>
      <c r="F23" s="49"/>
      <c r="G23" s="99"/>
      <c r="H23" s="96"/>
      <c r="I23" s="94"/>
      <c r="J23" s="66"/>
      <c r="K23" s="66"/>
      <c r="L23" s="58"/>
      <c r="M23" s="94"/>
      <c r="N23" s="94"/>
      <c r="O23" s="94"/>
      <c r="P23" s="94"/>
      <c r="Q23" s="94"/>
      <c r="R23" s="94"/>
      <c r="S23" s="94"/>
      <c r="T23" s="94"/>
      <c r="U23" s="94"/>
      <c r="V23" s="94"/>
      <c r="W23" s="94"/>
      <c r="X23" s="94"/>
      <c r="Y23" s="94"/>
      <c r="Z23" s="94"/>
      <c r="AA23" s="94"/>
      <c r="AB23" s="94"/>
      <c r="AC23" s="94"/>
      <c r="AD23" s="94"/>
      <c r="AE23" s="94"/>
      <c r="AF23" s="94"/>
      <c r="AG23" s="94"/>
    </row>
    <row r="24" ht="15.75" customHeight="1">
      <c r="A24" s="101"/>
      <c r="B24" s="101"/>
      <c r="C24" s="102"/>
      <c r="D24" s="102"/>
      <c r="E24" s="103"/>
      <c r="F24" s="98"/>
      <c r="G24" s="104"/>
      <c r="H24" s="96"/>
      <c r="I24" s="94"/>
      <c r="J24" s="94"/>
      <c r="K24" s="94"/>
      <c r="L24" s="94"/>
      <c r="M24" s="94"/>
      <c r="N24" s="94"/>
      <c r="O24" s="94"/>
      <c r="P24" s="94"/>
      <c r="Q24" s="94"/>
      <c r="R24" s="94"/>
      <c r="S24" s="94"/>
      <c r="T24" s="94"/>
      <c r="U24" s="94"/>
      <c r="V24" s="94"/>
      <c r="W24" s="94"/>
      <c r="X24" s="94"/>
      <c r="Y24" s="94"/>
      <c r="Z24" s="94"/>
      <c r="AA24" s="94"/>
      <c r="AB24" s="94"/>
      <c r="AC24" s="94"/>
      <c r="AD24" s="94"/>
      <c r="AE24" s="94"/>
      <c r="AF24" s="94"/>
      <c r="AG24" s="94"/>
    </row>
    <row r="25" ht="15.75" customHeight="1">
      <c r="A25" s="101"/>
      <c r="B25" s="101"/>
      <c r="C25" s="94"/>
      <c r="D25" s="94"/>
      <c r="E25" s="105"/>
      <c r="F25" s="106"/>
      <c r="G25" s="107"/>
      <c r="H25" s="94"/>
      <c r="I25" s="94"/>
      <c r="J25" s="94"/>
      <c r="K25" s="94"/>
      <c r="L25" s="94"/>
      <c r="M25" s="94"/>
      <c r="N25" s="94"/>
      <c r="O25" s="94"/>
      <c r="P25" s="94"/>
      <c r="Q25" s="94"/>
      <c r="R25" s="94"/>
      <c r="S25" s="94"/>
      <c r="T25" s="94"/>
      <c r="U25" s="94"/>
      <c r="V25" s="94"/>
      <c r="W25" s="94"/>
      <c r="X25" s="94"/>
      <c r="Y25" s="94"/>
      <c r="Z25" s="94"/>
      <c r="AA25" s="94"/>
      <c r="AB25" s="94"/>
      <c r="AC25" s="94"/>
      <c r="AD25" s="94"/>
      <c r="AE25" s="94"/>
      <c r="AF25" s="94"/>
      <c r="AG25" s="94"/>
    </row>
    <row r="26" ht="15.75" customHeight="1">
      <c r="A26" s="87"/>
      <c r="B26" s="87"/>
      <c r="C26" s="94"/>
      <c r="D26" s="94"/>
      <c r="E26" s="105"/>
      <c r="F26" s="106"/>
      <c r="G26" s="107"/>
      <c r="H26" s="94"/>
      <c r="I26" s="94"/>
      <c r="J26" s="94"/>
      <c r="K26" s="94"/>
      <c r="L26" s="94"/>
      <c r="M26" s="94"/>
      <c r="N26" s="94"/>
      <c r="O26" s="94"/>
      <c r="P26" s="94"/>
      <c r="Q26" s="94"/>
      <c r="R26" s="94"/>
      <c r="S26" s="94"/>
      <c r="T26" s="94"/>
      <c r="U26" s="94"/>
      <c r="V26" s="94"/>
      <c r="W26" s="94"/>
      <c r="X26" s="94"/>
      <c r="Y26" s="94"/>
      <c r="Z26" s="94"/>
      <c r="AA26" s="94"/>
      <c r="AB26" s="94"/>
      <c r="AC26" s="94"/>
      <c r="AD26" s="94"/>
      <c r="AE26" s="94"/>
      <c r="AF26" s="94"/>
      <c r="AG26" s="94"/>
    </row>
    <row r="27" ht="15.75" customHeight="1">
      <c r="A27" s="93"/>
      <c r="B27" s="93"/>
      <c r="C27" s="93"/>
      <c r="D27" s="93"/>
      <c r="E27" s="108"/>
      <c r="F27" s="93"/>
      <c r="G27" s="109"/>
      <c r="H27" s="93"/>
      <c r="I27" s="94"/>
      <c r="J27" s="94"/>
      <c r="K27" s="94"/>
      <c r="L27" s="94"/>
      <c r="M27" s="94"/>
      <c r="N27" s="94"/>
      <c r="O27" s="94"/>
      <c r="P27" s="94"/>
      <c r="Q27" s="94"/>
      <c r="R27" s="94"/>
      <c r="S27" s="94"/>
      <c r="T27" s="94"/>
      <c r="U27" s="94"/>
      <c r="V27" s="94"/>
      <c r="W27" s="94"/>
      <c r="X27" s="94"/>
      <c r="Y27" s="94"/>
      <c r="Z27" s="94"/>
      <c r="AA27" s="94"/>
      <c r="AB27" s="94"/>
      <c r="AC27" s="94"/>
      <c r="AD27" s="94"/>
      <c r="AE27" s="94"/>
      <c r="AF27" s="94"/>
      <c r="AG27" s="94"/>
    </row>
    <row r="28" ht="15.75" customHeight="1">
      <c r="A28" s="101"/>
      <c r="B28" s="101"/>
      <c r="C28" s="94"/>
      <c r="D28" s="94"/>
      <c r="E28" s="105"/>
      <c r="F28" s="106"/>
      <c r="G28" s="107"/>
      <c r="H28" s="96"/>
      <c r="I28" s="94"/>
      <c r="J28" s="94"/>
      <c r="K28" s="94"/>
      <c r="L28" s="94"/>
      <c r="M28" s="94"/>
      <c r="N28" s="94"/>
      <c r="O28" s="94"/>
      <c r="P28" s="94"/>
      <c r="Q28" s="94"/>
      <c r="R28" s="94"/>
      <c r="S28" s="94"/>
      <c r="T28" s="94"/>
      <c r="U28" s="94"/>
      <c r="V28" s="94"/>
      <c r="W28" s="94"/>
      <c r="X28" s="94"/>
      <c r="Y28" s="94"/>
      <c r="Z28" s="94"/>
      <c r="AA28" s="94"/>
      <c r="AB28" s="94"/>
      <c r="AC28" s="94"/>
      <c r="AD28" s="94"/>
      <c r="AE28" s="94"/>
      <c r="AF28" s="94"/>
      <c r="AG28" s="94"/>
    </row>
    <row r="29" ht="15.75" customHeight="1">
      <c r="A29" s="101"/>
      <c r="B29" s="101"/>
      <c r="C29" s="94"/>
      <c r="D29" s="94"/>
      <c r="E29" s="105"/>
      <c r="F29" s="106"/>
      <c r="G29" s="107"/>
      <c r="H29" s="96"/>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row>
    <row r="30" ht="15.75" customHeight="1">
      <c r="A30" s="101"/>
      <c r="B30" s="101"/>
      <c r="C30" s="94"/>
      <c r="D30" s="94"/>
      <c r="E30" s="105"/>
      <c r="F30" s="106"/>
      <c r="G30" s="107"/>
      <c r="H30" s="96"/>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row>
    <row r="31" ht="15.75" customHeight="1">
      <c r="A31" s="101"/>
      <c r="B31" s="101"/>
      <c r="C31" s="94"/>
      <c r="D31" s="94"/>
      <c r="E31" s="105"/>
      <c r="F31" s="106"/>
      <c r="G31" s="107"/>
      <c r="H31" s="96"/>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row>
    <row r="32" ht="15.75" customHeight="1">
      <c r="A32" s="101"/>
      <c r="B32" s="87"/>
      <c r="C32" s="94"/>
      <c r="D32" s="94"/>
      <c r="E32" s="105"/>
      <c r="F32" s="106"/>
      <c r="G32" s="107"/>
      <c r="H32" s="96"/>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row>
    <row r="33" ht="15.75" customHeight="1">
      <c r="A33" s="30"/>
      <c r="B33" s="30"/>
      <c r="C33" s="30"/>
      <c r="D33" s="30"/>
      <c r="E33" s="30"/>
      <c r="F33" s="30"/>
      <c r="G33" s="10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row>
    <row r="34" ht="15.75" customHeight="1">
      <c r="A34" s="101"/>
      <c r="B34" s="87"/>
      <c r="C34" s="94"/>
      <c r="D34" s="94"/>
      <c r="E34" s="105"/>
      <c r="F34" s="106"/>
      <c r="G34" s="107"/>
      <c r="H34" s="96"/>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row>
    <row r="35" ht="15.75" customHeight="1">
      <c r="A35" s="101"/>
      <c r="B35" s="87"/>
      <c r="C35" s="94"/>
      <c r="D35" s="94"/>
      <c r="E35" s="105"/>
      <c r="F35" s="106"/>
      <c r="G35" s="107"/>
      <c r="H35" s="96"/>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row>
    <row r="36" ht="15.75" customHeight="1">
      <c r="A36" s="101"/>
      <c r="B36" s="87"/>
      <c r="C36" s="94"/>
      <c r="D36" s="94"/>
      <c r="E36" s="105"/>
      <c r="F36" s="106"/>
      <c r="G36" s="107"/>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row>
    <row r="37" ht="15.75" customHeight="1">
      <c r="A37" s="87"/>
      <c r="B37" s="87"/>
      <c r="C37" s="94"/>
      <c r="D37" s="94"/>
      <c r="E37" s="105"/>
      <c r="F37" s="106"/>
      <c r="G37" s="107"/>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row>
    <row r="38" ht="15.75" customHeight="1">
      <c r="A38" s="93"/>
      <c r="B38" s="93"/>
      <c r="C38" s="93"/>
      <c r="D38" s="93"/>
      <c r="E38" s="108"/>
      <c r="F38" s="93"/>
      <c r="G38" s="109"/>
      <c r="H38" s="93"/>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row>
    <row r="39" ht="15.75" customHeight="1">
      <c r="A39" s="101"/>
      <c r="B39" s="101"/>
      <c r="C39" s="94"/>
      <c r="D39" s="94"/>
      <c r="E39" s="105"/>
      <c r="F39" s="106"/>
      <c r="G39" s="107"/>
      <c r="H39" s="96"/>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row>
    <row r="40" ht="15.75" customHeight="1">
      <c r="A40" s="101"/>
      <c r="B40" s="101"/>
      <c r="C40" s="94"/>
      <c r="D40" s="94"/>
      <c r="E40" s="105"/>
      <c r="F40" s="106"/>
      <c r="G40" s="107"/>
      <c r="H40" s="96"/>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row>
    <row r="41" ht="15.75" customHeight="1">
      <c r="A41" s="101"/>
      <c r="B41" s="101"/>
      <c r="C41" s="94"/>
      <c r="D41" s="94"/>
      <c r="E41" s="105"/>
      <c r="F41" s="106"/>
      <c r="G41" s="107"/>
      <c r="H41" s="96"/>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row>
    <row r="42" ht="15.75" customHeight="1">
      <c r="A42" s="101"/>
      <c r="B42" s="101"/>
      <c r="C42" s="102"/>
      <c r="D42" s="102"/>
      <c r="E42" s="102"/>
      <c r="F42" s="98"/>
      <c r="G42" s="104"/>
      <c r="H42" s="102"/>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row>
    <row r="43" ht="15.75" customHeight="1">
      <c r="A43" s="101"/>
      <c r="B43" s="101"/>
      <c r="C43" s="94"/>
      <c r="D43" s="94"/>
      <c r="E43" s="105"/>
      <c r="F43" s="106"/>
      <c r="G43" s="107"/>
      <c r="H43" s="96"/>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row>
    <row r="44" ht="15.75" customHeight="1">
      <c r="A44" s="101"/>
      <c r="B44" s="101"/>
      <c r="C44" s="94"/>
      <c r="D44" s="94"/>
      <c r="E44" s="105"/>
      <c r="F44" s="106"/>
      <c r="G44" s="107"/>
      <c r="H44" s="96"/>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row>
    <row r="45" ht="15.75" customHeight="1">
      <c r="A45" s="101"/>
      <c r="B45" s="101"/>
      <c r="C45" s="94"/>
      <c r="D45" s="94"/>
      <c r="E45" s="105"/>
      <c r="F45" s="106"/>
      <c r="G45" s="107"/>
      <c r="H45" s="96"/>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row>
    <row r="46" ht="15.75" customHeight="1">
      <c r="A46" s="101"/>
      <c r="B46" s="101"/>
      <c r="C46" s="94"/>
      <c r="D46" s="94"/>
      <c r="E46" s="105"/>
      <c r="F46" s="106"/>
      <c r="G46" s="107"/>
      <c r="H46" s="96"/>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row>
    <row r="47" ht="15.75" customHeight="1">
      <c r="A47" s="101"/>
      <c r="B47" s="101"/>
      <c r="C47" s="94"/>
      <c r="D47" s="94"/>
      <c r="E47" s="105"/>
      <c r="F47" s="106"/>
      <c r="G47" s="107"/>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row>
    <row r="48" ht="15.75" customHeight="1">
      <c r="A48" s="87"/>
      <c r="B48" s="87"/>
      <c r="C48" s="94"/>
      <c r="D48" s="94"/>
      <c r="E48" s="105"/>
      <c r="F48" s="106"/>
      <c r="G48" s="107"/>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row>
    <row r="49" ht="15.75" customHeight="1">
      <c r="A49" s="93"/>
      <c r="B49" s="93"/>
      <c r="C49" s="93"/>
      <c r="D49" s="93"/>
      <c r="E49" s="108"/>
      <c r="F49" s="93"/>
      <c r="G49" s="109"/>
      <c r="H49" s="93"/>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row>
    <row r="50" ht="15.75" customHeight="1">
      <c r="A50" s="101"/>
      <c r="B50" s="101"/>
      <c r="C50" s="94"/>
      <c r="D50" s="94"/>
      <c r="E50" s="105"/>
      <c r="F50" s="106"/>
      <c r="G50" s="107"/>
      <c r="H50" s="96"/>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row>
    <row r="51" ht="15.75" customHeight="1">
      <c r="A51" s="101"/>
      <c r="B51" s="101"/>
      <c r="C51" s="94"/>
      <c r="D51" s="94"/>
      <c r="E51" s="105"/>
      <c r="F51" s="106"/>
      <c r="G51" s="107"/>
      <c r="H51" s="96"/>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row>
    <row r="52" ht="15.75" customHeight="1">
      <c r="A52" s="101"/>
      <c r="B52" s="101"/>
      <c r="C52" s="94"/>
      <c r="D52" s="94"/>
      <c r="E52" s="105"/>
      <c r="F52" s="106"/>
      <c r="G52" s="107"/>
      <c r="H52" s="96"/>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row>
    <row r="53" ht="15.75" customHeight="1">
      <c r="A53" s="101"/>
      <c r="B53" s="101"/>
      <c r="C53" s="94"/>
      <c r="D53" s="94"/>
      <c r="E53" s="105"/>
      <c r="F53" s="106"/>
      <c r="G53" s="107"/>
      <c r="H53" s="96"/>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row>
    <row r="54" ht="15.75" customHeight="1">
      <c r="A54" s="101"/>
      <c r="B54" s="101"/>
      <c r="C54" s="94"/>
      <c r="D54" s="94"/>
      <c r="E54" s="105"/>
      <c r="F54" s="106"/>
      <c r="G54" s="107"/>
      <c r="H54" s="96"/>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row>
    <row r="55" ht="15.75" customHeight="1">
      <c r="A55" s="101"/>
      <c r="B55" s="101"/>
      <c r="C55" s="94"/>
      <c r="D55" s="94"/>
      <c r="E55" s="105"/>
      <c r="F55" s="106"/>
      <c r="G55" s="107"/>
      <c r="H55" s="96"/>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row>
    <row r="56" ht="15.75" customHeight="1">
      <c r="A56" s="101"/>
      <c r="B56" s="101"/>
      <c r="C56" s="94"/>
      <c r="D56" s="94"/>
      <c r="E56" s="105"/>
      <c r="F56" s="106"/>
      <c r="G56" s="107"/>
      <c r="H56" s="96"/>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row>
    <row r="57" ht="15.75" customHeight="1">
      <c r="A57" s="101"/>
      <c r="B57" s="101"/>
      <c r="C57" s="94"/>
      <c r="D57" s="94"/>
      <c r="E57" s="105"/>
      <c r="F57" s="106"/>
      <c r="G57" s="107"/>
      <c r="H57" s="96"/>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row>
    <row r="58" ht="15.75" customHeight="1">
      <c r="A58" s="101"/>
      <c r="B58" s="101"/>
      <c r="C58" s="94"/>
      <c r="D58" s="94"/>
      <c r="E58" s="105"/>
      <c r="F58" s="106"/>
      <c r="G58" s="107"/>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row>
    <row r="59" ht="15.75" customHeight="1">
      <c r="A59" s="87"/>
      <c r="B59" s="87"/>
      <c r="C59" s="94"/>
      <c r="D59" s="94"/>
      <c r="E59" s="105"/>
      <c r="F59" s="106"/>
      <c r="G59" s="107"/>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row>
    <row r="60" ht="15.75" customHeight="1">
      <c r="A60" s="93"/>
      <c r="B60" s="93"/>
      <c r="C60" s="93"/>
      <c r="D60" s="93"/>
      <c r="E60" s="108"/>
      <c r="F60" s="93"/>
      <c r="G60" s="109"/>
      <c r="H60" s="93"/>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row>
    <row r="61" ht="15.75" customHeight="1">
      <c r="A61" s="101"/>
      <c r="B61" s="101"/>
      <c r="C61" s="94"/>
      <c r="D61" s="94"/>
      <c r="E61" s="105"/>
      <c r="F61" s="106"/>
      <c r="G61" s="107"/>
      <c r="H61" s="96"/>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row>
    <row r="62" ht="15.75" customHeight="1">
      <c r="A62" s="101"/>
      <c r="B62" s="101"/>
      <c r="C62" s="94"/>
      <c r="D62" s="94"/>
      <c r="E62" s="105"/>
      <c r="F62" s="106"/>
      <c r="G62" s="107"/>
      <c r="H62" s="96"/>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row>
    <row r="63" ht="15.75" customHeight="1">
      <c r="A63" s="101"/>
      <c r="B63" s="101"/>
      <c r="C63" s="94"/>
      <c r="D63" s="94"/>
      <c r="E63" s="105"/>
      <c r="F63" s="106"/>
      <c r="G63" s="107"/>
      <c r="H63" s="96"/>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row>
    <row r="64" ht="15.75" customHeight="1">
      <c r="A64" s="101"/>
      <c r="B64" s="101"/>
      <c r="C64" s="94"/>
      <c r="D64" s="94"/>
      <c r="E64" s="105"/>
      <c r="F64" s="106"/>
      <c r="G64" s="107"/>
      <c r="H64" s="96"/>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row>
    <row r="65" ht="15.75" customHeight="1">
      <c r="A65" s="101"/>
      <c r="B65" s="101"/>
      <c r="C65" s="94"/>
      <c r="D65" s="94"/>
      <c r="E65" s="105"/>
      <c r="F65" s="106"/>
      <c r="G65" s="107"/>
      <c r="H65" s="96"/>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row>
    <row r="66" ht="15.75" customHeight="1">
      <c r="A66" s="101"/>
      <c r="B66" s="101"/>
      <c r="C66" s="94"/>
      <c r="D66" s="94"/>
      <c r="E66" s="105"/>
      <c r="F66" s="106"/>
      <c r="G66" s="107"/>
      <c r="H66" s="96"/>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row>
    <row r="67" ht="15.75" customHeight="1">
      <c r="A67" s="101"/>
      <c r="B67" s="101"/>
      <c r="C67" s="94"/>
      <c r="D67" s="94"/>
      <c r="E67" s="105"/>
      <c r="F67" s="106"/>
      <c r="G67" s="107"/>
      <c r="H67" s="96"/>
      <c r="I67" s="94"/>
      <c r="J67" s="94"/>
      <c r="K67" s="94"/>
      <c r="L67" s="94"/>
      <c r="M67" s="94"/>
      <c r="N67" s="94"/>
      <c r="O67" s="94"/>
      <c r="P67" s="94"/>
      <c r="Q67" s="94"/>
      <c r="R67" s="94"/>
      <c r="S67" s="94"/>
      <c r="T67" s="94"/>
      <c r="U67" s="94"/>
      <c r="V67" s="94"/>
      <c r="W67" s="94"/>
      <c r="X67" s="94"/>
      <c r="Y67" s="94"/>
      <c r="Z67" s="94"/>
      <c r="AA67" s="94"/>
      <c r="AB67" s="94"/>
      <c r="AC67" s="94"/>
      <c r="AD67" s="94"/>
      <c r="AE67" s="94"/>
      <c r="AF67" s="94"/>
      <c r="AG67" s="94"/>
    </row>
    <row r="68" ht="15.75" customHeight="1">
      <c r="A68" s="101"/>
      <c r="B68" s="101"/>
      <c r="C68" s="94"/>
      <c r="D68" s="94"/>
      <c r="E68" s="105"/>
      <c r="F68" s="106"/>
      <c r="G68" s="107"/>
      <c r="H68" s="96"/>
      <c r="I68" s="94"/>
      <c r="J68" s="94"/>
      <c r="K68" s="94"/>
      <c r="L68" s="94"/>
      <c r="M68" s="94"/>
      <c r="N68" s="94"/>
      <c r="O68" s="94"/>
      <c r="P68" s="94"/>
      <c r="Q68" s="94"/>
      <c r="R68" s="94"/>
      <c r="S68" s="94"/>
      <c r="T68" s="94"/>
      <c r="U68" s="94"/>
      <c r="V68" s="94"/>
      <c r="W68" s="94"/>
      <c r="X68" s="94"/>
      <c r="Y68" s="94"/>
      <c r="Z68" s="94"/>
      <c r="AA68" s="94"/>
      <c r="AB68" s="94"/>
      <c r="AC68" s="94"/>
      <c r="AD68" s="94"/>
      <c r="AE68" s="94"/>
      <c r="AF68" s="94"/>
      <c r="AG68" s="94"/>
    </row>
    <row r="69" ht="15.75" customHeight="1">
      <c r="A69" s="101"/>
      <c r="B69" s="101"/>
      <c r="C69" s="94"/>
      <c r="D69" s="94"/>
      <c r="E69" s="105"/>
      <c r="F69" s="106"/>
      <c r="G69" s="107"/>
      <c r="H69" s="94"/>
      <c r="I69" s="94"/>
      <c r="J69" s="94"/>
      <c r="K69" s="94"/>
      <c r="L69" s="94"/>
      <c r="M69" s="94"/>
      <c r="N69" s="94"/>
      <c r="O69" s="94"/>
      <c r="P69" s="94"/>
      <c r="Q69" s="94"/>
      <c r="R69" s="94"/>
      <c r="S69" s="94"/>
      <c r="T69" s="94"/>
      <c r="U69" s="94"/>
      <c r="V69" s="94"/>
      <c r="W69" s="94"/>
      <c r="X69" s="94"/>
      <c r="Y69" s="94"/>
      <c r="Z69" s="94"/>
      <c r="AA69" s="94"/>
      <c r="AB69" s="94"/>
      <c r="AC69" s="94"/>
      <c r="AD69" s="94"/>
      <c r="AE69" s="94"/>
      <c r="AF69" s="94"/>
      <c r="AG69" s="94"/>
    </row>
    <row r="70" ht="15.75" customHeight="1">
      <c r="A70" s="57"/>
      <c r="B70" s="57"/>
      <c r="C70" s="94"/>
      <c r="D70" s="94"/>
      <c r="E70" s="105"/>
      <c r="F70" s="106"/>
      <c r="G70" s="107"/>
      <c r="H70" s="94"/>
      <c r="I70" s="94"/>
      <c r="J70" s="94"/>
      <c r="K70" s="94"/>
      <c r="L70" s="94"/>
      <c r="M70" s="94"/>
      <c r="N70" s="94"/>
      <c r="O70" s="94"/>
      <c r="P70" s="94"/>
      <c r="Q70" s="94"/>
      <c r="R70" s="94"/>
      <c r="S70" s="94"/>
      <c r="T70" s="94"/>
      <c r="U70" s="94"/>
      <c r="V70" s="94"/>
      <c r="W70" s="94"/>
      <c r="X70" s="94"/>
      <c r="Y70" s="94"/>
      <c r="Z70" s="94"/>
      <c r="AA70" s="94"/>
      <c r="AB70" s="94"/>
      <c r="AC70" s="94"/>
      <c r="AD70" s="94"/>
      <c r="AE70" s="94"/>
      <c r="AF70" s="94"/>
      <c r="AG70" s="94"/>
    </row>
    <row r="71" ht="15.75" customHeight="1">
      <c r="A71" s="93"/>
      <c r="B71" s="93"/>
      <c r="C71" s="93"/>
      <c r="D71" s="93"/>
      <c r="E71" s="108"/>
      <c r="F71" s="93"/>
      <c r="G71" s="109"/>
      <c r="H71" s="93"/>
      <c r="I71" s="94"/>
      <c r="J71" s="94"/>
      <c r="K71" s="94"/>
      <c r="L71" s="94"/>
      <c r="M71" s="94"/>
      <c r="N71" s="94"/>
      <c r="O71" s="94"/>
      <c r="P71" s="94"/>
      <c r="Q71" s="94"/>
      <c r="R71" s="94"/>
      <c r="S71" s="94"/>
      <c r="T71" s="94"/>
      <c r="U71" s="94"/>
      <c r="V71" s="94"/>
      <c r="W71" s="94"/>
      <c r="X71" s="94"/>
      <c r="Y71" s="94"/>
      <c r="Z71" s="94"/>
      <c r="AA71" s="94"/>
      <c r="AB71" s="94"/>
      <c r="AC71" s="94"/>
      <c r="AD71" s="94"/>
      <c r="AE71" s="94"/>
      <c r="AF71" s="94"/>
      <c r="AG71" s="94"/>
    </row>
    <row r="72" ht="15.75" customHeight="1">
      <c r="A72" s="101"/>
      <c r="B72" s="101"/>
      <c r="C72" s="94"/>
      <c r="D72" s="94"/>
      <c r="E72" s="105"/>
      <c r="F72" s="106"/>
      <c r="G72" s="107"/>
      <c r="H72" s="96"/>
      <c r="I72" s="94"/>
      <c r="J72" s="94"/>
      <c r="K72" s="94"/>
      <c r="L72" s="94"/>
      <c r="M72" s="94"/>
      <c r="N72" s="94"/>
      <c r="O72" s="94"/>
      <c r="P72" s="94"/>
      <c r="Q72" s="94"/>
      <c r="R72" s="94"/>
      <c r="S72" s="94"/>
      <c r="T72" s="94"/>
      <c r="U72" s="94"/>
      <c r="V72" s="94"/>
      <c r="W72" s="94"/>
      <c r="X72" s="94"/>
      <c r="Y72" s="94"/>
      <c r="Z72" s="94"/>
      <c r="AA72" s="94"/>
      <c r="AB72" s="94"/>
      <c r="AC72" s="94"/>
      <c r="AD72" s="94"/>
      <c r="AE72" s="94"/>
      <c r="AF72" s="94"/>
      <c r="AG72" s="94"/>
    </row>
    <row r="73" ht="15.75" customHeight="1">
      <c r="A73" s="101"/>
      <c r="B73" s="101"/>
      <c r="C73" s="94"/>
      <c r="D73" s="94"/>
      <c r="E73" s="105"/>
      <c r="F73" s="106"/>
      <c r="G73" s="107"/>
      <c r="H73" s="96"/>
      <c r="I73" s="94"/>
      <c r="J73" s="94"/>
      <c r="K73" s="94"/>
      <c r="L73" s="94"/>
      <c r="M73" s="94"/>
      <c r="N73" s="94"/>
      <c r="O73" s="94"/>
      <c r="P73" s="94"/>
      <c r="Q73" s="94"/>
      <c r="R73" s="94"/>
      <c r="S73" s="94"/>
      <c r="T73" s="94"/>
      <c r="U73" s="94"/>
      <c r="V73" s="94"/>
      <c r="W73" s="94"/>
      <c r="X73" s="94"/>
      <c r="Y73" s="94"/>
      <c r="Z73" s="94"/>
      <c r="AA73" s="94"/>
      <c r="AB73" s="94"/>
      <c r="AC73" s="94"/>
      <c r="AD73" s="94"/>
      <c r="AE73" s="94"/>
      <c r="AF73" s="94"/>
      <c r="AG73" s="94"/>
    </row>
    <row r="74" ht="15.75" customHeight="1">
      <c r="A74" s="101"/>
      <c r="B74" s="101"/>
      <c r="C74" s="94"/>
      <c r="D74" s="94"/>
      <c r="E74" s="105"/>
      <c r="F74" s="106"/>
      <c r="G74" s="107"/>
      <c r="H74" s="96"/>
      <c r="I74" s="94"/>
      <c r="J74" s="94"/>
      <c r="K74" s="94"/>
      <c r="L74" s="94"/>
      <c r="M74" s="94"/>
      <c r="N74" s="94"/>
      <c r="O74" s="94"/>
      <c r="P74" s="94"/>
      <c r="Q74" s="94"/>
      <c r="R74" s="94"/>
      <c r="S74" s="94"/>
      <c r="T74" s="94"/>
      <c r="U74" s="94"/>
      <c r="V74" s="94"/>
      <c r="W74" s="94"/>
      <c r="X74" s="94"/>
      <c r="Y74" s="94"/>
      <c r="Z74" s="94"/>
      <c r="AA74" s="94"/>
      <c r="AB74" s="94"/>
      <c r="AC74" s="94"/>
      <c r="AD74" s="94"/>
      <c r="AE74" s="94"/>
      <c r="AF74" s="94"/>
      <c r="AG74" s="94"/>
    </row>
    <row r="75" ht="15.75" customHeight="1">
      <c r="A75" s="101"/>
      <c r="B75" s="101"/>
      <c r="C75" s="94"/>
      <c r="D75" s="94"/>
      <c r="E75" s="110"/>
      <c r="F75" s="111"/>
      <c r="G75" s="107"/>
      <c r="H75" s="96"/>
      <c r="I75" s="94"/>
      <c r="J75" s="94"/>
      <c r="K75" s="94"/>
      <c r="L75" s="94"/>
      <c r="M75" s="94"/>
      <c r="N75" s="94"/>
      <c r="O75" s="94"/>
      <c r="P75" s="94"/>
      <c r="Q75" s="94"/>
      <c r="R75" s="94"/>
      <c r="S75" s="94"/>
      <c r="T75" s="94"/>
      <c r="U75" s="94"/>
      <c r="V75" s="94"/>
      <c r="W75" s="94"/>
      <c r="X75" s="94"/>
      <c r="Y75" s="94"/>
      <c r="Z75" s="94"/>
      <c r="AA75" s="94"/>
      <c r="AB75" s="94"/>
      <c r="AC75" s="94"/>
      <c r="AD75" s="94"/>
      <c r="AE75" s="94"/>
      <c r="AF75" s="94"/>
      <c r="AG75" s="94"/>
    </row>
    <row r="76" ht="15.75" customHeight="1">
      <c r="A76" s="101"/>
      <c r="B76" s="101"/>
      <c r="C76" s="94"/>
      <c r="D76" s="94"/>
      <c r="E76" s="110"/>
      <c r="F76" s="111"/>
      <c r="G76" s="107"/>
      <c r="H76" s="96"/>
      <c r="I76" s="94"/>
      <c r="J76" s="94"/>
      <c r="K76" s="94"/>
      <c r="L76" s="94"/>
      <c r="M76" s="94"/>
      <c r="N76" s="94"/>
      <c r="O76" s="94"/>
      <c r="P76" s="94"/>
      <c r="Q76" s="94"/>
      <c r="R76" s="94"/>
      <c r="S76" s="94"/>
      <c r="T76" s="94"/>
      <c r="U76" s="94"/>
      <c r="V76" s="94"/>
      <c r="W76" s="94"/>
      <c r="X76" s="94"/>
      <c r="Y76" s="94"/>
      <c r="Z76" s="94"/>
      <c r="AA76" s="94"/>
      <c r="AB76" s="94"/>
      <c r="AC76" s="94"/>
      <c r="AD76" s="94"/>
      <c r="AE76" s="94"/>
      <c r="AF76" s="94"/>
      <c r="AG76" s="94"/>
    </row>
    <row r="77" ht="15.75" customHeight="1">
      <c r="A77" s="101"/>
      <c r="B77" s="101"/>
      <c r="C77" s="94"/>
      <c r="D77" s="94"/>
      <c r="E77" s="110"/>
      <c r="F77" s="111"/>
      <c r="G77" s="107"/>
      <c r="H77" s="96"/>
      <c r="I77" s="94"/>
      <c r="J77" s="94"/>
      <c r="K77" s="94"/>
      <c r="L77" s="94"/>
      <c r="M77" s="94"/>
      <c r="N77" s="94"/>
      <c r="O77" s="94"/>
      <c r="P77" s="94"/>
      <c r="Q77" s="94"/>
      <c r="R77" s="94"/>
      <c r="S77" s="94"/>
      <c r="T77" s="94"/>
      <c r="U77" s="94"/>
      <c r="V77" s="94"/>
      <c r="W77" s="94"/>
      <c r="X77" s="94"/>
      <c r="Y77" s="94"/>
      <c r="Z77" s="94"/>
      <c r="AA77" s="94"/>
      <c r="AB77" s="94"/>
      <c r="AC77" s="94"/>
      <c r="AD77" s="94"/>
      <c r="AE77" s="94"/>
      <c r="AF77" s="94"/>
      <c r="AG77" s="94"/>
    </row>
    <row r="78" ht="15.75" customHeight="1">
      <c r="A78" s="101"/>
      <c r="B78" s="101"/>
      <c r="C78" s="94"/>
      <c r="D78" s="94"/>
      <c r="E78" s="110"/>
      <c r="F78" s="111"/>
      <c r="G78" s="107"/>
      <c r="H78" s="96"/>
      <c r="I78" s="94"/>
      <c r="J78" s="94"/>
      <c r="K78" s="94"/>
      <c r="L78" s="94"/>
      <c r="M78" s="94"/>
      <c r="N78" s="94"/>
      <c r="O78" s="94"/>
      <c r="P78" s="94"/>
      <c r="Q78" s="94"/>
      <c r="R78" s="94"/>
      <c r="S78" s="94"/>
      <c r="T78" s="94"/>
      <c r="U78" s="94"/>
      <c r="V78" s="94"/>
      <c r="W78" s="94"/>
      <c r="X78" s="94"/>
      <c r="Y78" s="94"/>
      <c r="Z78" s="94"/>
      <c r="AA78" s="94"/>
      <c r="AB78" s="94"/>
      <c r="AC78" s="94"/>
      <c r="AD78" s="94"/>
      <c r="AE78" s="94"/>
      <c r="AF78" s="94"/>
      <c r="AG78" s="94"/>
    </row>
    <row r="79" ht="15.75" customHeight="1">
      <c r="A79" s="101"/>
      <c r="B79" s="101"/>
      <c r="C79" s="94"/>
      <c r="D79" s="94"/>
      <c r="E79" s="110"/>
      <c r="F79" s="111"/>
      <c r="G79" s="107"/>
      <c r="H79" s="96"/>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row>
    <row r="80" ht="15.75" customHeight="1">
      <c r="A80" s="101"/>
      <c r="B80" s="101"/>
      <c r="C80" s="94"/>
      <c r="D80" s="94"/>
      <c r="E80" s="105"/>
      <c r="F80" s="106"/>
      <c r="G80" s="107"/>
      <c r="H80" s="94"/>
      <c r="I80" s="94"/>
      <c r="J80" s="94"/>
      <c r="K80" s="94"/>
      <c r="L80" s="94"/>
      <c r="M80" s="94"/>
      <c r="N80" s="94"/>
      <c r="O80" s="94"/>
      <c r="P80" s="94"/>
      <c r="Q80" s="94"/>
      <c r="R80" s="94"/>
      <c r="S80" s="94"/>
      <c r="T80" s="94"/>
      <c r="U80" s="94"/>
      <c r="V80" s="94"/>
      <c r="W80" s="94"/>
      <c r="X80" s="94"/>
      <c r="Y80" s="94"/>
      <c r="Z80" s="94"/>
      <c r="AA80" s="94"/>
      <c r="AB80" s="94"/>
      <c r="AC80" s="94"/>
      <c r="AD80" s="94"/>
      <c r="AE80" s="94"/>
      <c r="AF80" s="94"/>
      <c r="AG80" s="94"/>
    </row>
    <row r="81" ht="15.75" customHeight="1">
      <c r="A81" s="101"/>
      <c r="B81" s="101"/>
      <c r="C81" s="94"/>
      <c r="D81" s="94"/>
      <c r="E81" s="105"/>
      <c r="F81" s="106"/>
      <c r="G81" s="107"/>
      <c r="H81" s="94"/>
      <c r="I81" s="94"/>
      <c r="J81" s="94"/>
      <c r="K81" s="94"/>
      <c r="L81" s="94"/>
      <c r="M81" s="94"/>
      <c r="N81" s="94"/>
      <c r="O81" s="94"/>
      <c r="P81" s="94"/>
      <c r="Q81" s="94"/>
      <c r="R81" s="94"/>
      <c r="S81" s="94"/>
      <c r="T81" s="94"/>
      <c r="U81" s="94"/>
      <c r="V81" s="94"/>
      <c r="W81" s="94"/>
      <c r="X81" s="94"/>
      <c r="Y81" s="94"/>
      <c r="Z81" s="94"/>
      <c r="AA81" s="94"/>
      <c r="AB81" s="94"/>
      <c r="AC81" s="94"/>
      <c r="AD81" s="94"/>
      <c r="AE81" s="94"/>
      <c r="AF81" s="94"/>
      <c r="AG81" s="94"/>
    </row>
    <row r="82" ht="15.75" customHeight="1">
      <c r="A82" s="101"/>
      <c r="B82" s="101"/>
      <c r="C82" s="94"/>
      <c r="D82" s="94"/>
      <c r="E82" s="105"/>
      <c r="F82" s="106"/>
      <c r="G82" s="107"/>
      <c r="H82" s="94"/>
      <c r="I82" s="94"/>
      <c r="J82" s="94"/>
      <c r="K82" s="94"/>
      <c r="L82" s="94"/>
      <c r="M82" s="94"/>
      <c r="N82" s="94"/>
      <c r="O82" s="94"/>
      <c r="P82" s="94"/>
      <c r="Q82" s="94"/>
      <c r="R82" s="94"/>
      <c r="S82" s="94"/>
      <c r="T82" s="94"/>
      <c r="U82" s="94"/>
      <c r="V82" s="94"/>
      <c r="W82" s="94"/>
      <c r="X82" s="94"/>
      <c r="Y82" s="94"/>
      <c r="Z82" s="94"/>
      <c r="AA82" s="94"/>
      <c r="AB82" s="94"/>
      <c r="AC82" s="94"/>
      <c r="AD82" s="94"/>
      <c r="AE82" s="94"/>
      <c r="AF82" s="94"/>
      <c r="AG82" s="94"/>
    </row>
    <row r="83" ht="15.75" customHeight="1">
      <c r="A83" s="101"/>
      <c r="B83" s="101"/>
      <c r="C83" s="94"/>
      <c r="D83" s="94"/>
      <c r="E83" s="105"/>
      <c r="F83" s="106"/>
      <c r="G83" s="107"/>
      <c r="H83" s="94"/>
      <c r="I83" s="94"/>
      <c r="J83" s="94"/>
      <c r="K83" s="94"/>
      <c r="L83" s="94"/>
      <c r="M83" s="94"/>
      <c r="N83" s="94"/>
      <c r="O83" s="94"/>
      <c r="P83" s="94"/>
      <c r="Q83" s="94"/>
      <c r="R83" s="94"/>
      <c r="S83" s="94"/>
      <c r="T83" s="94"/>
      <c r="U83" s="94"/>
      <c r="V83" s="94"/>
      <c r="W83" s="94"/>
      <c r="X83" s="94"/>
      <c r="Y83" s="94"/>
      <c r="Z83" s="94"/>
      <c r="AA83" s="94"/>
      <c r="AB83" s="94"/>
      <c r="AC83" s="94"/>
      <c r="AD83" s="94"/>
      <c r="AE83" s="94"/>
      <c r="AF83" s="94"/>
      <c r="AG83" s="94"/>
    </row>
    <row r="84" ht="15.75" customHeight="1">
      <c r="A84" s="93"/>
      <c r="B84" s="93"/>
      <c r="C84" s="93"/>
      <c r="D84" s="93"/>
      <c r="E84" s="105"/>
      <c r="F84" s="106"/>
      <c r="G84" s="107"/>
      <c r="H84" s="94"/>
      <c r="I84" s="94"/>
      <c r="J84" s="94"/>
      <c r="K84" s="94"/>
      <c r="L84" s="94"/>
      <c r="M84" s="94"/>
      <c r="N84" s="94"/>
      <c r="O84" s="94"/>
      <c r="P84" s="94"/>
      <c r="Q84" s="94"/>
      <c r="R84" s="94"/>
      <c r="S84" s="94"/>
      <c r="T84" s="94"/>
      <c r="U84" s="94"/>
      <c r="V84" s="94"/>
      <c r="W84" s="94"/>
      <c r="X84" s="94"/>
      <c r="Y84" s="94"/>
      <c r="Z84" s="94"/>
      <c r="AA84" s="94"/>
      <c r="AB84" s="94"/>
      <c r="AC84" s="94"/>
      <c r="AD84" s="94"/>
      <c r="AE84" s="94"/>
      <c r="AF84" s="94"/>
      <c r="AG84" s="94"/>
    </row>
    <row r="85" ht="15.75" customHeight="1">
      <c r="A85" s="101"/>
      <c r="B85" s="101"/>
      <c r="C85" s="103"/>
      <c r="D85" s="103"/>
      <c r="E85" s="105"/>
      <c r="F85" s="106"/>
      <c r="G85" s="107"/>
      <c r="H85" s="94"/>
      <c r="I85" s="94"/>
      <c r="J85" s="94"/>
      <c r="K85" s="94"/>
      <c r="L85" s="94"/>
      <c r="M85" s="94"/>
      <c r="N85" s="94"/>
      <c r="O85" s="94"/>
      <c r="P85" s="94"/>
      <c r="Q85" s="94"/>
      <c r="R85" s="94"/>
      <c r="S85" s="94"/>
      <c r="T85" s="94"/>
      <c r="U85" s="94"/>
      <c r="V85" s="94"/>
      <c r="W85" s="94"/>
      <c r="X85" s="94"/>
      <c r="Y85" s="94"/>
      <c r="Z85" s="94"/>
      <c r="AA85" s="94"/>
      <c r="AB85" s="94"/>
      <c r="AC85" s="94"/>
      <c r="AD85" s="94"/>
      <c r="AE85" s="94"/>
      <c r="AF85" s="94"/>
      <c r="AG85" s="94"/>
    </row>
    <row r="86" ht="15.75" customHeight="1">
      <c r="A86" s="101"/>
      <c r="B86" s="101"/>
      <c r="C86" s="103"/>
      <c r="D86" s="103"/>
      <c r="E86" s="105"/>
      <c r="F86" s="106"/>
      <c r="G86" s="107"/>
      <c r="H86" s="94"/>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row>
    <row r="87" ht="15.75" customHeight="1">
      <c r="A87" s="101"/>
      <c r="B87" s="101"/>
      <c r="C87" s="103"/>
      <c r="D87" s="103"/>
      <c r="E87" s="105"/>
      <c r="F87" s="106"/>
      <c r="G87" s="107"/>
      <c r="H87" s="94"/>
      <c r="I87" s="94"/>
      <c r="J87" s="94"/>
      <c r="K87" s="94"/>
      <c r="L87" s="94"/>
      <c r="M87" s="94"/>
      <c r="N87" s="94"/>
      <c r="O87" s="94"/>
      <c r="P87" s="94"/>
      <c r="Q87" s="94"/>
      <c r="R87" s="94"/>
      <c r="S87" s="94"/>
      <c r="T87" s="94"/>
      <c r="U87" s="94"/>
      <c r="V87" s="94"/>
      <c r="W87" s="94"/>
      <c r="X87" s="94"/>
      <c r="Y87" s="94"/>
      <c r="Z87" s="94"/>
      <c r="AA87" s="94"/>
      <c r="AB87" s="94"/>
      <c r="AC87" s="94"/>
      <c r="AD87" s="94"/>
      <c r="AE87" s="94"/>
      <c r="AF87" s="94"/>
      <c r="AG87" s="94"/>
    </row>
    <row r="88" ht="15.75" customHeight="1">
      <c r="A88" s="101"/>
      <c r="B88" s="101"/>
      <c r="C88" s="112"/>
      <c r="D88" s="112"/>
      <c r="E88" s="105"/>
      <c r="F88" s="106"/>
      <c r="G88" s="107"/>
      <c r="H88" s="94"/>
      <c r="I88" s="94"/>
      <c r="J88" s="94"/>
      <c r="K88" s="94"/>
      <c r="L88" s="94"/>
      <c r="M88" s="94"/>
      <c r="N88" s="94"/>
      <c r="O88" s="94"/>
      <c r="P88" s="94"/>
      <c r="Q88" s="94"/>
      <c r="R88" s="94"/>
      <c r="S88" s="94"/>
      <c r="T88" s="94"/>
      <c r="U88" s="94"/>
      <c r="V88" s="94"/>
      <c r="W88" s="94"/>
      <c r="X88" s="94"/>
      <c r="Y88" s="94"/>
      <c r="Z88" s="94"/>
      <c r="AA88" s="94"/>
      <c r="AB88" s="94"/>
      <c r="AC88" s="94"/>
      <c r="AD88" s="94"/>
      <c r="AE88" s="94"/>
      <c r="AF88" s="94"/>
      <c r="AG88" s="94"/>
    </row>
    <row r="89" ht="15.75" customHeight="1">
      <c r="A89" s="101"/>
      <c r="B89" s="101"/>
      <c r="C89" s="112"/>
      <c r="D89" s="112"/>
      <c r="E89" s="105"/>
      <c r="F89" s="106"/>
      <c r="G89" s="107"/>
      <c r="H89" s="94"/>
      <c r="I89" s="94"/>
      <c r="J89" s="94"/>
      <c r="K89" s="94"/>
      <c r="L89" s="94"/>
      <c r="M89" s="94"/>
      <c r="N89" s="94"/>
      <c r="O89" s="94"/>
      <c r="P89" s="94"/>
      <c r="Q89" s="94"/>
      <c r="R89" s="94"/>
      <c r="S89" s="94"/>
      <c r="T89" s="94"/>
      <c r="U89" s="94"/>
      <c r="V89" s="94"/>
      <c r="W89" s="94"/>
      <c r="X89" s="94"/>
      <c r="Y89" s="94"/>
      <c r="Z89" s="94"/>
      <c r="AA89" s="94"/>
      <c r="AB89" s="94"/>
      <c r="AC89" s="94"/>
      <c r="AD89" s="94"/>
      <c r="AE89" s="94"/>
      <c r="AF89" s="94"/>
      <c r="AG89" s="94"/>
    </row>
    <row r="90" ht="15.75" customHeight="1">
      <c r="A90" s="101"/>
      <c r="B90" s="101"/>
      <c r="C90" s="103"/>
      <c r="D90" s="103"/>
      <c r="E90" s="105"/>
      <c r="F90" s="106"/>
      <c r="G90" s="107"/>
      <c r="H90" s="94"/>
      <c r="I90" s="94"/>
      <c r="J90" s="94"/>
      <c r="K90" s="94"/>
      <c r="L90" s="94"/>
      <c r="M90" s="94"/>
      <c r="N90" s="94"/>
      <c r="O90" s="94"/>
      <c r="P90" s="94"/>
      <c r="Q90" s="94"/>
      <c r="R90" s="94"/>
      <c r="S90" s="94"/>
      <c r="T90" s="94"/>
      <c r="U90" s="94"/>
      <c r="V90" s="94"/>
      <c r="W90" s="94"/>
      <c r="X90" s="94"/>
      <c r="Y90" s="94"/>
      <c r="Z90" s="94"/>
      <c r="AA90" s="94"/>
      <c r="AB90" s="94"/>
      <c r="AC90" s="94"/>
      <c r="AD90" s="94"/>
      <c r="AE90" s="94"/>
      <c r="AF90" s="94"/>
      <c r="AG90" s="94"/>
    </row>
    <row r="91" ht="15.75" customHeight="1">
      <c r="A91" s="101"/>
      <c r="B91" s="101"/>
      <c r="C91" s="112"/>
      <c r="D91" s="112"/>
      <c r="E91" s="105"/>
      <c r="F91" s="106"/>
      <c r="G91" s="107"/>
      <c r="H91" s="94"/>
      <c r="I91" s="94"/>
      <c r="J91" s="94"/>
      <c r="K91" s="94"/>
      <c r="L91" s="94"/>
      <c r="M91" s="94"/>
      <c r="N91" s="94"/>
      <c r="O91" s="94"/>
      <c r="P91" s="94"/>
      <c r="Q91" s="94"/>
      <c r="R91" s="94"/>
      <c r="S91" s="94"/>
      <c r="T91" s="94"/>
      <c r="U91" s="94"/>
      <c r="V91" s="94"/>
      <c r="W91" s="94"/>
      <c r="X91" s="94"/>
      <c r="Y91" s="94"/>
      <c r="Z91" s="94"/>
      <c r="AA91" s="94"/>
      <c r="AB91" s="94"/>
      <c r="AC91" s="94"/>
      <c r="AD91" s="94"/>
      <c r="AE91" s="94"/>
      <c r="AF91" s="94"/>
      <c r="AG91" s="94"/>
    </row>
    <row r="92" ht="15.75" customHeight="1">
      <c r="A92" s="101"/>
      <c r="B92" s="101"/>
      <c r="C92" s="112"/>
      <c r="D92" s="112"/>
      <c r="E92" s="105"/>
      <c r="F92" s="106"/>
      <c r="G92" s="107"/>
      <c r="H92" s="94"/>
      <c r="I92" s="94"/>
      <c r="J92" s="94"/>
      <c r="K92" s="94"/>
      <c r="L92" s="94"/>
      <c r="M92" s="94"/>
      <c r="N92" s="94"/>
      <c r="O92" s="94"/>
      <c r="P92" s="94"/>
      <c r="Q92" s="94"/>
      <c r="R92" s="94"/>
      <c r="S92" s="94"/>
      <c r="T92" s="94"/>
      <c r="U92" s="94"/>
      <c r="V92" s="94"/>
      <c r="W92" s="94"/>
      <c r="X92" s="94"/>
      <c r="Y92" s="94"/>
      <c r="Z92" s="94"/>
      <c r="AA92" s="94"/>
      <c r="AB92" s="94"/>
      <c r="AC92" s="94"/>
      <c r="AD92" s="94"/>
      <c r="AE92" s="94"/>
      <c r="AF92" s="94"/>
      <c r="AG92" s="94"/>
    </row>
    <row r="93" ht="15.75" customHeight="1">
      <c r="A93" s="101"/>
      <c r="B93" s="101"/>
      <c r="C93" s="103"/>
      <c r="D93" s="103"/>
      <c r="E93" s="105"/>
      <c r="F93" s="106"/>
      <c r="G93" s="107"/>
      <c r="H93" s="94"/>
      <c r="I93" s="94"/>
      <c r="J93" s="94"/>
      <c r="K93" s="94"/>
      <c r="L93" s="94"/>
      <c r="M93" s="94"/>
      <c r="N93" s="94"/>
      <c r="O93" s="94"/>
      <c r="P93" s="94"/>
      <c r="Q93" s="94"/>
      <c r="R93" s="94"/>
      <c r="S93" s="94"/>
      <c r="T93" s="94"/>
      <c r="U93" s="94"/>
      <c r="V93" s="94"/>
      <c r="W93" s="94"/>
      <c r="X93" s="94"/>
      <c r="Y93" s="94"/>
      <c r="Z93" s="94"/>
      <c r="AA93" s="94"/>
      <c r="AB93" s="94"/>
      <c r="AC93" s="94"/>
      <c r="AD93" s="94"/>
      <c r="AE93" s="94"/>
      <c r="AF93" s="94"/>
      <c r="AG93" s="94"/>
    </row>
    <row r="94" ht="15.75" customHeight="1">
      <c r="A94" s="101"/>
      <c r="B94" s="101"/>
      <c r="C94" s="94"/>
      <c r="D94" s="94"/>
      <c r="E94" s="105"/>
      <c r="F94" s="106"/>
      <c r="G94" s="107"/>
      <c r="H94" s="94"/>
      <c r="I94" s="94"/>
      <c r="J94" s="94"/>
      <c r="K94" s="94"/>
      <c r="L94" s="94"/>
      <c r="M94" s="94"/>
      <c r="N94" s="94"/>
      <c r="O94" s="94"/>
      <c r="P94" s="94"/>
      <c r="Q94" s="94"/>
      <c r="R94" s="94"/>
      <c r="S94" s="94"/>
      <c r="T94" s="94"/>
      <c r="U94" s="94"/>
      <c r="V94" s="94"/>
      <c r="W94" s="94"/>
      <c r="X94" s="94"/>
      <c r="Y94" s="94"/>
      <c r="Z94" s="94"/>
      <c r="AA94" s="94"/>
      <c r="AB94" s="94"/>
      <c r="AC94" s="94"/>
      <c r="AD94" s="94"/>
      <c r="AE94" s="94"/>
      <c r="AF94" s="94"/>
      <c r="AG94" s="94"/>
    </row>
    <row r="95" ht="15.75" customHeight="1">
      <c r="A95" s="101"/>
      <c r="B95" s="101"/>
      <c r="C95" s="94"/>
      <c r="D95" s="94"/>
      <c r="E95" s="105"/>
      <c r="F95" s="106"/>
      <c r="G95" s="107"/>
      <c r="H95" s="94"/>
      <c r="I95" s="94"/>
      <c r="J95" s="94"/>
      <c r="K95" s="94"/>
      <c r="L95" s="94"/>
      <c r="M95" s="94"/>
      <c r="N95" s="94"/>
      <c r="O95" s="94"/>
      <c r="P95" s="94"/>
      <c r="Q95" s="94"/>
      <c r="R95" s="94"/>
      <c r="S95" s="94"/>
      <c r="T95" s="94"/>
      <c r="U95" s="94"/>
      <c r="V95" s="94"/>
      <c r="W95" s="94"/>
      <c r="X95" s="94"/>
      <c r="Y95" s="94"/>
      <c r="Z95" s="94"/>
      <c r="AA95" s="94"/>
      <c r="AB95" s="94"/>
      <c r="AC95" s="94"/>
      <c r="AD95" s="94"/>
      <c r="AE95" s="94"/>
      <c r="AF95" s="94"/>
      <c r="AG95" s="94"/>
    </row>
    <row r="96" ht="15.75" customHeight="1">
      <c r="A96" s="93"/>
      <c r="B96" s="93"/>
      <c r="C96" s="93"/>
      <c r="D96" s="93"/>
      <c r="E96" s="105"/>
      <c r="F96" s="106"/>
      <c r="G96" s="107"/>
      <c r="H96" s="94"/>
      <c r="I96" s="94"/>
      <c r="J96" s="94"/>
      <c r="K96" s="94"/>
      <c r="L96" s="94"/>
      <c r="M96" s="94"/>
      <c r="N96" s="94"/>
      <c r="O96" s="94"/>
      <c r="P96" s="94"/>
      <c r="Q96" s="94"/>
      <c r="R96" s="94"/>
      <c r="S96" s="94"/>
      <c r="T96" s="94"/>
      <c r="U96" s="94"/>
      <c r="V96" s="94"/>
      <c r="W96" s="94"/>
      <c r="X96" s="94"/>
      <c r="Y96" s="94"/>
      <c r="Z96" s="94"/>
      <c r="AA96" s="94"/>
      <c r="AB96" s="94"/>
      <c r="AC96" s="94"/>
      <c r="AD96" s="94"/>
      <c r="AE96" s="94"/>
      <c r="AF96" s="94"/>
      <c r="AG96" s="94"/>
    </row>
    <row r="97" ht="15.75" customHeight="1">
      <c r="A97" s="101"/>
      <c r="B97" s="101"/>
      <c r="C97" s="103"/>
      <c r="D97" s="103"/>
      <c r="E97" s="105"/>
      <c r="F97" s="106"/>
      <c r="G97" s="107"/>
      <c r="H97" s="94"/>
      <c r="I97" s="94"/>
      <c r="J97" s="94"/>
      <c r="K97" s="94"/>
      <c r="L97" s="94"/>
      <c r="M97" s="94"/>
      <c r="N97" s="94"/>
      <c r="O97" s="94"/>
      <c r="P97" s="94"/>
      <c r="Q97" s="94"/>
      <c r="R97" s="94"/>
      <c r="S97" s="94"/>
      <c r="T97" s="94"/>
      <c r="U97" s="94"/>
      <c r="V97" s="94"/>
      <c r="W97" s="94"/>
      <c r="X97" s="94"/>
      <c r="Y97" s="94"/>
      <c r="Z97" s="94"/>
      <c r="AA97" s="94"/>
      <c r="AB97" s="94"/>
      <c r="AC97" s="94"/>
      <c r="AD97" s="94"/>
      <c r="AE97" s="94"/>
      <c r="AF97" s="94"/>
      <c r="AG97" s="94"/>
    </row>
    <row r="98" ht="15.75" customHeight="1">
      <c r="A98" s="101"/>
      <c r="B98" s="101"/>
      <c r="C98" s="103"/>
      <c r="D98" s="103"/>
      <c r="E98" s="105"/>
      <c r="F98" s="106"/>
      <c r="G98" s="107"/>
      <c r="H98" s="94"/>
      <c r="I98" s="94"/>
      <c r="J98" s="94"/>
      <c r="K98" s="94"/>
      <c r="L98" s="94"/>
      <c r="M98" s="94"/>
      <c r="N98" s="94"/>
      <c r="O98" s="94"/>
      <c r="P98" s="94"/>
      <c r="Q98" s="94"/>
      <c r="R98" s="94"/>
      <c r="S98" s="94"/>
      <c r="T98" s="94"/>
      <c r="U98" s="94"/>
      <c r="V98" s="94"/>
      <c r="W98" s="94"/>
      <c r="X98" s="94"/>
      <c r="Y98" s="94"/>
      <c r="Z98" s="94"/>
      <c r="AA98" s="94"/>
      <c r="AB98" s="94"/>
      <c r="AC98" s="94"/>
      <c r="AD98" s="94"/>
      <c r="AE98" s="94"/>
      <c r="AF98" s="94"/>
      <c r="AG98" s="94"/>
    </row>
    <row r="99" ht="15.75" customHeight="1">
      <c r="A99" s="101"/>
      <c r="B99" s="101"/>
      <c r="C99" s="103"/>
      <c r="D99" s="103"/>
      <c r="E99" s="105"/>
      <c r="F99" s="106"/>
      <c r="G99" s="113"/>
      <c r="H99" s="94"/>
      <c r="I99" s="113"/>
      <c r="J99" s="94"/>
      <c r="K99" s="94"/>
      <c r="L99" s="94"/>
      <c r="M99" s="113"/>
      <c r="N99" s="113"/>
      <c r="O99" s="94"/>
      <c r="P99" s="94"/>
      <c r="Q99" s="113"/>
      <c r="R99" s="94"/>
      <c r="S99" s="94"/>
      <c r="T99" s="94"/>
      <c r="U99" s="94"/>
      <c r="V99" s="94"/>
      <c r="W99" s="94"/>
      <c r="X99" s="94"/>
      <c r="Y99" s="94"/>
      <c r="Z99" s="94"/>
      <c r="AA99" s="94"/>
      <c r="AB99" s="94"/>
      <c r="AC99" s="94"/>
      <c r="AD99" s="94"/>
      <c r="AE99" s="94"/>
      <c r="AF99" s="94"/>
      <c r="AG99" s="94"/>
    </row>
    <row r="100" ht="15.75" customHeight="1">
      <c r="A100" s="101"/>
      <c r="B100" s="101"/>
      <c r="C100" s="94"/>
      <c r="D100" s="94"/>
      <c r="E100" s="105"/>
      <c r="F100" s="106"/>
      <c r="G100" s="107"/>
      <c r="H100" s="94"/>
      <c r="I100" s="94"/>
      <c r="J100" s="94"/>
      <c r="K100" s="94"/>
      <c r="L100" s="94"/>
      <c r="M100" s="94"/>
      <c r="N100" s="94"/>
      <c r="O100" s="94"/>
      <c r="P100" s="94"/>
      <c r="Q100" s="94"/>
      <c r="R100" s="94"/>
      <c r="S100" s="94"/>
      <c r="T100" s="94"/>
      <c r="U100" s="94"/>
      <c r="V100" s="94"/>
      <c r="W100" s="94"/>
      <c r="X100" s="94"/>
      <c r="Y100" s="94"/>
      <c r="Z100" s="94"/>
      <c r="AA100" s="94"/>
      <c r="AB100" s="94"/>
      <c r="AC100" s="94"/>
      <c r="AD100" s="94"/>
      <c r="AE100" s="94"/>
      <c r="AF100" s="94"/>
      <c r="AG100" s="94"/>
    </row>
    <row r="101" ht="15.75" customHeight="1">
      <c r="A101" s="101"/>
      <c r="B101" s="101"/>
      <c r="C101" s="94"/>
      <c r="D101" s="94"/>
      <c r="E101" s="105"/>
      <c r="F101" s="106"/>
      <c r="G101" s="107"/>
      <c r="H101" s="94"/>
      <c r="I101" s="94"/>
      <c r="J101" s="94"/>
      <c r="K101" s="94"/>
      <c r="L101" s="94"/>
      <c r="M101" s="94"/>
      <c r="N101" s="94"/>
      <c r="O101" s="94"/>
      <c r="P101" s="94"/>
      <c r="Q101" s="94"/>
      <c r="R101" s="94"/>
      <c r="S101" s="94"/>
      <c r="T101" s="94"/>
      <c r="U101" s="94"/>
      <c r="V101" s="94"/>
      <c r="W101" s="94"/>
      <c r="X101" s="94"/>
      <c r="Y101" s="94"/>
      <c r="Z101" s="94"/>
      <c r="AA101" s="94"/>
      <c r="AB101" s="94"/>
      <c r="AC101" s="94"/>
      <c r="AD101" s="94"/>
      <c r="AE101" s="94"/>
      <c r="AF101" s="94"/>
      <c r="AG101" s="94"/>
    </row>
    <row r="102" ht="15.75" customHeight="1">
      <c r="A102" s="114"/>
      <c r="B102" s="114"/>
      <c r="C102" s="114"/>
      <c r="D102" s="114"/>
      <c r="E102" s="114"/>
      <c r="F102" s="93"/>
      <c r="G102" s="115"/>
      <c r="H102" s="115"/>
      <c r="I102" s="115"/>
      <c r="J102" s="94"/>
      <c r="K102" s="94"/>
      <c r="L102" s="94"/>
      <c r="M102" s="115"/>
      <c r="N102" s="115"/>
      <c r="O102" s="94"/>
      <c r="P102" s="94"/>
      <c r="Q102" s="115"/>
      <c r="R102" s="94"/>
      <c r="S102" s="94"/>
      <c r="T102" s="94"/>
      <c r="U102" s="94"/>
      <c r="V102" s="94"/>
      <c r="W102" s="94"/>
      <c r="X102" s="94"/>
      <c r="Y102" s="94"/>
      <c r="Z102" s="94"/>
      <c r="AA102" s="94"/>
      <c r="AB102" s="94"/>
      <c r="AC102" s="94"/>
      <c r="AD102" s="94"/>
      <c r="AE102" s="94"/>
      <c r="AF102" s="94"/>
      <c r="AG102" s="94"/>
    </row>
    <row r="103" ht="15.75" customHeight="1">
      <c r="A103" s="116"/>
      <c r="B103" s="116"/>
      <c r="C103" s="117"/>
      <c r="D103" s="117"/>
      <c r="E103" s="117"/>
      <c r="F103" s="106"/>
      <c r="G103" s="118"/>
      <c r="H103" s="119"/>
      <c r="I103" s="120"/>
      <c r="J103" s="94"/>
      <c r="K103" s="94"/>
      <c r="L103" s="94"/>
      <c r="M103" s="120"/>
      <c r="N103" s="120"/>
      <c r="O103" s="94"/>
      <c r="P103" s="94"/>
      <c r="Q103" s="120"/>
      <c r="R103" s="94"/>
      <c r="S103" s="94"/>
      <c r="T103" s="94"/>
      <c r="U103" s="94"/>
      <c r="V103" s="94"/>
      <c r="W103" s="94"/>
      <c r="X103" s="94"/>
      <c r="Y103" s="94"/>
      <c r="Z103" s="94"/>
      <c r="AA103" s="94"/>
      <c r="AB103" s="94"/>
      <c r="AC103" s="94"/>
      <c r="AD103" s="94"/>
      <c r="AE103" s="94"/>
      <c r="AF103" s="94"/>
      <c r="AG103" s="94"/>
    </row>
    <row r="104" ht="15.75" customHeight="1">
      <c r="A104" s="116"/>
      <c r="B104" s="116"/>
      <c r="C104" s="117"/>
      <c r="D104" s="117"/>
      <c r="E104" s="117"/>
      <c r="F104" s="106"/>
      <c r="G104" s="118"/>
      <c r="H104" s="119"/>
      <c r="I104" s="120"/>
      <c r="J104" s="94"/>
      <c r="K104" s="94"/>
      <c r="L104" s="94"/>
      <c r="M104" s="120"/>
      <c r="N104" s="120"/>
      <c r="O104" s="94"/>
      <c r="P104" s="94"/>
      <c r="Q104" s="120"/>
      <c r="R104" s="94"/>
      <c r="S104" s="94"/>
      <c r="T104" s="94"/>
      <c r="U104" s="94"/>
      <c r="V104" s="94"/>
      <c r="W104" s="94"/>
      <c r="X104" s="94"/>
      <c r="Y104" s="94"/>
      <c r="Z104" s="94"/>
      <c r="AA104" s="94"/>
      <c r="AB104" s="94"/>
      <c r="AC104" s="94"/>
      <c r="AD104" s="94"/>
      <c r="AE104" s="94"/>
      <c r="AF104" s="94"/>
      <c r="AG104" s="94"/>
    </row>
    <row r="105" ht="15.75" customHeight="1">
      <c r="A105" s="116"/>
      <c r="B105" s="116"/>
      <c r="C105" s="117"/>
      <c r="D105" s="117"/>
      <c r="E105" s="117"/>
      <c r="F105" s="106"/>
      <c r="G105" s="118"/>
      <c r="H105" s="119"/>
      <c r="I105" s="120"/>
      <c r="J105" s="94"/>
      <c r="K105" s="94"/>
      <c r="L105" s="94"/>
      <c r="M105" s="120"/>
      <c r="N105" s="120"/>
      <c r="O105" s="94"/>
      <c r="P105" s="94"/>
      <c r="Q105" s="120"/>
      <c r="R105" s="94"/>
      <c r="S105" s="94"/>
      <c r="T105" s="94"/>
      <c r="U105" s="94"/>
      <c r="V105" s="94"/>
      <c r="W105" s="94"/>
      <c r="X105" s="94"/>
      <c r="Y105" s="94"/>
      <c r="Z105" s="94"/>
      <c r="AA105" s="94"/>
      <c r="AB105" s="94"/>
      <c r="AC105" s="94"/>
      <c r="AD105" s="94"/>
      <c r="AE105" s="94"/>
      <c r="AF105" s="94"/>
      <c r="AG105" s="94"/>
    </row>
    <row r="106" ht="15.75" customHeight="1">
      <c r="A106" s="116"/>
      <c r="B106" s="116"/>
      <c r="C106" s="117"/>
      <c r="D106" s="117"/>
      <c r="E106" s="117"/>
      <c r="F106" s="106"/>
      <c r="G106" s="118"/>
      <c r="H106" s="119"/>
      <c r="I106" s="120"/>
      <c r="J106" s="94"/>
      <c r="K106" s="94"/>
      <c r="L106" s="94"/>
      <c r="M106" s="120"/>
      <c r="N106" s="120"/>
      <c r="O106" s="94"/>
      <c r="P106" s="94"/>
      <c r="Q106" s="120"/>
      <c r="R106" s="94"/>
      <c r="S106" s="94"/>
      <c r="T106" s="94"/>
      <c r="U106" s="94"/>
      <c r="V106" s="94"/>
      <c r="W106" s="94"/>
      <c r="X106" s="94"/>
      <c r="Y106" s="94"/>
      <c r="Z106" s="94"/>
      <c r="AA106" s="94"/>
      <c r="AB106" s="94"/>
      <c r="AC106" s="94"/>
      <c r="AD106" s="94"/>
      <c r="AE106" s="94"/>
      <c r="AF106" s="94"/>
      <c r="AG106" s="94"/>
    </row>
    <row r="107" ht="15.75" customHeight="1">
      <c r="A107" s="116"/>
      <c r="B107" s="116"/>
      <c r="C107" s="117"/>
      <c r="D107" s="117"/>
      <c r="E107" s="117"/>
      <c r="F107" s="106"/>
      <c r="G107" s="118"/>
      <c r="H107" s="119"/>
      <c r="I107" s="120"/>
      <c r="J107" s="94"/>
      <c r="K107" s="94"/>
      <c r="L107" s="94"/>
      <c r="M107" s="120"/>
      <c r="N107" s="120"/>
      <c r="O107" s="94"/>
      <c r="P107" s="94"/>
      <c r="Q107" s="120"/>
      <c r="R107" s="94"/>
      <c r="S107" s="94"/>
      <c r="T107" s="94"/>
      <c r="U107" s="94"/>
      <c r="V107" s="94"/>
      <c r="W107" s="94"/>
      <c r="X107" s="94"/>
      <c r="Y107" s="94"/>
      <c r="Z107" s="94"/>
      <c r="AA107" s="94"/>
      <c r="AB107" s="94"/>
      <c r="AC107" s="94"/>
      <c r="AD107" s="94"/>
      <c r="AE107" s="94"/>
      <c r="AF107" s="94"/>
      <c r="AG107" s="94"/>
    </row>
    <row r="108" ht="15.75" customHeight="1">
      <c r="A108" s="116"/>
      <c r="B108" s="116"/>
      <c r="C108" s="117"/>
      <c r="D108" s="117"/>
      <c r="E108" s="117"/>
      <c r="F108" s="106"/>
      <c r="G108" s="118"/>
      <c r="H108" s="119"/>
      <c r="I108" s="120"/>
      <c r="J108" s="94"/>
      <c r="K108" s="94"/>
      <c r="L108" s="94"/>
      <c r="M108" s="120"/>
      <c r="N108" s="120"/>
      <c r="O108" s="94"/>
      <c r="P108" s="94"/>
      <c r="Q108" s="120"/>
      <c r="R108" s="94"/>
      <c r="S108" s="94"/>
      <c r="T108" s="94"/>
      <c r="U108" s="94"/>
      <c r="V108" s="94"/>
      <c r="W108" s="94"/>
      <c r="X108" s="94"/>
      <c r="Y108" s="94"/>
      <c r="Z108" s="94"/>
      <c r="AA108" s="94"/>
      <c r="AB108" s="94"/>
      <c r="AC108" s="94"/>
      <c r="AD108" s="94"/>
      <c r="AE108" s="94"/>
      <c r="AF108" s="94"/>
      <c r="AG108" s="94"/>
    </row>
    <row r="109" ht="15.75" customHeight="1">
      <c r="A109" s="116"/>
      <c r="B109" s="116"/>
      <c r="C109" s="117"/>
      <c r="D109" s="117"/>
      <c r="E109" s="117"/>
      <c r="F109" s="106"/>
      <c r="G109" s="118"/>
      <c r="H109" s="119"/>
      <c r="I109" s="120"/>
      <c r="J109" s="94"/>
      <c r="K109" s="94"/>
      <c r="L109" s="94"/>
      <c r="M109" s="120"/>
      <c r="N109" s="120"/>
      <c r="O109" s="94"/>
      <c r="P109" s="94"/>
      <c r="Q109" s="120"/>
      <c r="R109" s="94"/>
      <c r="S109" s="94"/>
      <c r="T109" s="94"/>
      <c r="U109" s="94"/>
      <c r="V109" s="94"/>
      <c r="W109" s="94"/>
      <c r="X109" s="94"/>
      <c r="Y109" s="94"/>
      <c r="Z109" s="94"/>
      <c r="AA109" s="94"/>
      <c r="AB109" s="94"/>
      <c r="AC109" s="94"/>
      <c r="AD109" s="94"/>
      <c r="AE109" s="94"/>
      <c r="AF109" s="94"/>
      <c r="AG109" s="94"/>
    </row>
    <row r="110" ht="15.75" customHeight="1">
      <c r="A110" s="116"/>
      <c r="B110" s="116"/>
      <c r="C110" s="117"/>
      <c r="D110" s="117"/>
      <c r="E110" s="117"/>
      <c r="F110" s="106"/>
      <c r="G110" s="118"/>
      <c r="H110" s="119"/>
      <c r="I110" s="120"/>
      <c r="J110" s="94"/>
      <c r="K110" s="94"/>
      <c r="L110" s="94"/>
      <c r="M110" s="120"/>
      <c r="N110" s="120"/>
      <c r="O110" s="94"/>
      <c r="P110" s="94"/>
      <c r="Q110" s="120"/>
      <c r="R110" s="94"/>
      <c r="S110" s="94"/>
      <c r="T110" s="94"/>
      <c r="U110" s="94"/>
      <c r="V110" s="94"/>
      <c r="W110" s="94"/>
      <c r="X110" s="94"/>
      <c r="Y110" s="94"/>
      <c r="Z110" s="94"/>
      <c r="AA110" s="94"/>
      <c r="AB110" s="94"/>
      <c r="AC110" s="94"/>
      <c r="AD110" s="94"/>
      <c r="AE110" s="94"/>
      <c r="AF110" s="94"/>
      <c r="AG110" s="94"/>
    </row>
    <row r="111" ht="15.75" customHeight="1">
      <c r="A111" s="101"/>
      <c r="B111" s="101"/>
      <c r="C111" s="117"/>
      <c r="D111" s="117"/>
      <c r="E111" s="117"/>
      <c r="F111" s="106"/>
      <c r="G111" s="118"/>
      <c r="H111" s="119"/>
      <c r="I111" s="120"/>
      <c r="J111" s="94"/>
      <c r="K111" s="94"/>
      <c r="L111" s="94"/>
      <c r="M111" s="120"/>
      <c r="N111" s="120"/>
      <c r="O111" s="94"/>
      <c r="P111" s="94"/>
      <c r="Q111" s="120"/>
      <c r="R111" s="94"/>
      <c r="S111" s="94"/>
      <c r="T111" s="94"/>
      <c r="U111" s="94"/>
      <c r="V111" s="94"/>
      <c r="W111" s="94"/>
      <c r="X111" s="94"/>
      <c r="Y111" s="94"/>
      <c r="Z111" s="94"/>
      <c r="AA111" s="94"/>
      <c r="AB111" s="94"/>
      <c r="AC111" s="94"/>
      <c r="AD111" s="94"/>
      <c r="AE111" s="94"/>
      <c r="AF111" s="94"/>
      <c r="AG111" s="94"/>
    </row>
    <row r="112" ht="15.75" customHeight="1">
      <c r="A112" s="2"/>
      <c r="B112" s="2"/>
      <c r="C112" s="2"/>
      <c r="D112" s="2"/>
      <c r="E112" s="2"/>
      <c r="F112" s="121"/>
      <c r="G112" s="2"/>
      <c r="H112" s="2"/>
      <c r="I112" s="2"/>
      <c r="J112" s="122"/>
      <c r="K112" s="122"/>
      <c r="L112" s="122"/>
      <c r="M112" s="2"/>
      <c r="N112" s="2"/>
      <c r="O112" s="122"/>
      <c r="P112" s="122"/>
      <c r="Q112" s="2"/>
      <c r="R112" s="122"/>
      <c r="S112" s="122"/>
      <c r="T112" s="122"/>
      <c r="U112" s="122"/>
      <c r="V112" s="122"/>
      <c r="W112" s="122"/>
      <c r="X112" s="122"/>
      <c r="Y112" s="122"/>
      <c r="Z112" s="122"/>
      <c r="AA112" s="122"/>
      <c r="AB112" s="122"/>
      <c r="AC112" s="122"/>
      <c r="AD112" s="122"/>
      <c r="AE112" s="122"/>
      <c r="AF112" s="122"/>
      <c r="AG112" s="122"/>
    </row>
    <row r="113" ht="15.75" customHeight="1">
      <c r="A113" s="123"/>
      <c r="B113" s="123"/>
      <c r="C113" s="122"/>
      <c r="D113" s="122"/>
      <c r="E113" s="124"/>
      <c r="F113" s="125"/>
      <c r="G113" s="126"/>
      <c r="H113" s="122"/>
      <c r="I113" s="122"/>
      <c r="J113" s="122"/>
      <c r="K113" s="122"/>
      <c r="L113" s="122"/>
      <c r="M113" s="122"/>
      <c r="N113" s="122"/>
      <c r="O113" s="122"/>
      <c r="P113" s="122"/>
      <c r="Q113" s="122"/>
      <c r="R113" s="122"/>
      <c r="S113" s="122"/>
      <c r="T113" s="122"/>
      <c r="U113" s="122"/>
      <c r="V113" s="122"/>
      <c r="W113" s="122"/>
      <c r="X113" s="122"/>
      <c r="Y113" s="122"/>
      <c r="Z113" s="122"/>
      <c r="AA113" s="122"/>
      <c r="AB113" s="122"/>
      <c r="AC113" s="122"/>
      <c r="AD113" s="122"/>
      <c r="AE113" s="122"/>
      <c r="AF113" s="122"/>
      <c r="AG113" s="122"/>
    </row>
    <row r="114" ht="15.75" customHeight="1">
      <c r="A114" s="123"/>
      <c r="B114" s="123"/>
      <c r="C114" s="122"/>
      <c r="D114" s="122"/>
      <c r="E114" s="124"/>
      <c r="F114" s="125"/>
      <c r="G114" s="126"/>
      <c r="H114" s="122"/>
      <c r="I114" s="122"/>
      <c r="J114" s="122"/>
      <c r="K114" s="122"/>
      <c r="L114" s="122"/>
      <c r="M114" s="122"/>
      <c r="N114" s="122"/>
      <c r="O114" s="122"/>
      <c r="P114" s="122"/>
      <c r="Q114" s="122"/>
      <c r="R114" s="122"/>
      <c r="S114" s="122"/>
      <c r="T114" s="122"/>
      <c r="U114" s="122"/>
      <c r="V114" s="122"/>
      <c r="W114" s="122"/>
      <c r="X114" s="122"/>
      <c r="Y114" s="122"/>
      <c r="Z114" s="122"/>
      <c r="AA114" s="122"/>
      <c r="AB114" s="122"/>
      <c r="AC114" s="122"/>
      <c r="AD114" s="122"/>
      <c r="AE114" s="122"/>
      <c r="AF114" s="122"/>
      <c r="AG114" s="122"/>
    </row>
    <row r="115" ht="15.75" customHeight="1">
      <c r="A115" s="123"/>
      <c r="B115" s="123"/>
      <c r="C115" s="122"/>
      <c r="D115" s="122"/>
      <c r="E115" s="124"/>
      <c r="F115" s="125"/>
      <c r="G115" s="126"/>
      <c r="H115" s="122"/>
      <c r="I115" s="122"/>
      <c r="J115" s="122"/>
      <c r="K115" s="122"/>
      <c r="L115" s="122"/>
      <c r="M115" s="122"/>
      <c r="N115" s="122"/>
      <c r="O115" s="122"/>
      <c r="P115" s="122"/>
      <c r="Q115" s="122"/>
      <c r="R115" s="122"/>
      <c r="S115" s="122"/>
      <c r="T115" s="122"/>
      <c r="U115" s="122"/>
      <c r="V115" s="122"/>
      <c r="W115" s="122"/>
      <c r="X115" s="122"/>
      <c r="Y115" s="122"/>
      <c r="Z115" s="122"/>
      <c r="AA115" s="122"/>
      <c r="AB115" s="122"/>
      <c r="AC115" s="122"/>
      <c r="AD115" s="122"/>
      <c r="AE115" s="122"/>
      <c r="AF115" s="122"/>
      <c r="AG115" s="122"/>
    </row>
    <row r="116" ht="15.75" customHeight="1">
      <c r="A116" s="2"/>
      <c r="B116" s="2"/>
      <c r="C116" s="2"/>
      <c r="D116" s="2"/>
      <c r="E116" s="2"/>
      <c r="F116" s="121"/>
      <c r="G116" s="127"/>
      <c r="H116" s="122"/>
      <c r="I116" s="122"/>
      <c r="J116" s="122"/>
      <c r="K116" s="122"/>
      <c r="L116" s="122"/>
      <c r="M116" s="122"/>
      <c r="N116" s="122"/>
      <c r="O116" s="122"/>
      <c r="P116" s="122"/>
      <c r="Q116" s="122"/>
      <c r="R116" s="122"/>
      <c r="S116" s="122"/>
      <c r="T116" s="122"/>
      <c r="U116" s="122"/>
      <c r="V116" s="122"/>
      <c r="W116" s="122"/>
      <c r="X116" s="122"/>
      <c r="Y116" s="122"/>
      <c r="Z116" s="122"/>
      <c r="AA116" s="122"/>
      <c r="AB116" s="122"/>
      <c r="AC116" s="122"/>
      <c r="AD116" s="122"/>
      <c r="AE116" s="122"/>
      <c r="AF116" s="122"/>
      <c r="AG116" s="122"/>
    </row>
    <row r="117" ht="15.75" customHeight="1">
      <c r="A117" s="128"/>
      <c r="B117" s="128"/>
      <c r="C117" s="128"/>
      <c r="D117" s="128"/>
      <c r="E117" s="128"/>
      <c r="F117" s="128"/>
      <c r="G117" s="127"/>
      <c r="H117" s="122"/>
      <c r="I117" s="122"/>
      <c r="J117" s="122"/>
      <c r="K117" s="122"/>
      <c r="L117" s="122"/>
      <c r="M117" s="122"/>
      <c r="N117" s="122"/>
      <c r="O117" s="122"/>
      <c r="P117" s="122"/>
      <c r="Q117" s="122"/>
      <c r="R117" s="122"/>
      <c r="S117" s="122"/>
      <c r="T117" s="122"/>
      <c r="U117" s="122"/>
      <c r="V117" s="122"/>
      <c r="W117" s="122"/>
      <c r="X117" s="122"/>
      <c r="Y117" s="122"/>
      <c r="Z117" s="122"/>
      <c r="AA117" s="122"/>
      <c r="AB117" s="122"/>
      <c r="AC117" s="122"/>
      <c r="AD117" s="122"/>
      <c r="AE117" s="122"/>
      <c r="AF117" s="122"/>
      <c r="AG117" s="122"/>
    </row>
    <row r="118" ht="15.75" customHeight="1">
      <c r="A118" s="2"/>
      <c r="B118" s="2"/>
      <c r="C118" s="2"/>
      <c r="D118" s="2"/>
      <c r="E118" s="129"/>
      <c r="F118" s="130"/>
      <c r="G118" s="2"/>
      <c r="H118" s="122"/>
      <c r="I118" s="122"/>
      <c r="J118" s="122"/>
      <c r="K118" s="122"/>
      <c r="L118" s="122"/>
      <c r="M118" s="122"/>
      <c r="N118" s="122"/>
      <c r="O118" s="122"/>
      <c r="P118" s="122"/>
      <c r="Q118" s="122"/>
      <c r="R118" s="122"/>
      <c r="S118" s="122"/>
      <c r="T118" s="122"/>
      <c r="U118" s="122"/>
      <c r="V118" s="122"/>
      <c r="W118" s="122"/>
      <c r="X118" s="122"/>
      <c r="Y118" s="122"/>
      <c r="Z118" s="122"/>
      <c r="AA118" s="122"/>
      <c r="AB118" s="122"/>
      <c r="AC118" s="122"/>
      <c r="AD118" s="122"/>
      <c r="AE118" s="122"/>
      <c r="AF118" s="122"/>
      <c r="AG118" s="122"/>
    </row>
    <row r="119" ht="15.75" customHeight="1">
      <c r="A119" s="2"/>
      <c r="B119" s="2"/>
      <c r="C119" s="2"/>
      <c r="D119" s="2"/>
      <c r="E119" s="129"/>
      <c r="F119" s="130"/>
      <c r="G119" s="2"/>
      <c r="H119" s="122"/>
      <c r="I119" s="122"/>
      <c r="J119" s="122"/>
      <c r="K119" s="122"/>
      <c r="L119" s="122"/>
      <c r="M119" s="122"/>
      <c r="N119" s="122"/>
      <c r="O119" s="122"/>
      <c r="P119" s="122"/>
      <c r="Q119" s="122"/>
      <c r="R119" s="122"/>
      <c r="S119" s="122"/>
      <c r="T119" s="122"/>
      <c r="U119" s="122"/>
      <c r="V119" s="122"/>
      <c r="W119" s="122"/>
      <c r="X119" s="122"/>
      <c r="Y119" s="122"/>
      <c r="Z119" s="122"/>
      <c r="AA119" s="122"/>
      <c r="AB119" s="122"/>
      <c r="AC119" s="122"/>
      <c r="AD119" s="122"/>
      <c r="AE119" s="122"/>
      <c r="AF119" s="122"/>
      <c r="AG119" s="122"/>
    </row>
    <row r="120" ht="15.75" customHeight="1">
      <c r="A120" s="2"/>
      <c r="B120" s="2"/>
      <c r="C120" s="2"/>
      <c r="D120" s="2"/>
      <c r="E120" s="129"/>
      <c r="F120" s="130"/>
      <c r="G120" s="2"/>
      <c r="H120" s="122"/>
      <c r="I120" s="122"/>
      <c r="J120" s="122"/>
      <c r="K120" s="122"/>
      <c r="L120" s="122"/>
      <c r="M120" s="122"/>
      <c r="N120" s="122"/>
      <c r="O120" s="122"/>
      <c r="P120" s="122"/>
      <c r="Q120" s="122"/>
      <c r="R120" s="122"/>
      <c r="S120" s="122"/>
      <c r="T120" s="122"/>
      <c r="U120" s="122"/>
      <c r="V120" s="122"/>
      <c r="W120" s="122"/>
      <c r="X120" s="122"/>
      <c r="Y120" s="122"/>
      <c r="Z120" s="122"/>
      <c r="AA120" s="122"/>
      <c r="AB120" s="122"/>
      <c r="AC120" s="122"/>
      <c r="AD120" s="122"/>
      <c r="AE120" s="122"/>
      <c r="AF120" s="122"/>
      <c r="AG120" s="122"/>
    </row>
    <row r="121" ht="15.75" customHeight="1">
      <c r="A121" s="2"/>
      <c r="B121" s="2"/>
      <c r="C121" s="2"/>
      <c r="D121" s="2"/>
      <c r="E121" s="129"/>
      <c r="F121" s="130"/>
      <c r="G121" s="131"/>
      <c r="H121" s="122"/>
      <c r="I121" s="122"/>
      <c r="J121" s="122"/>
      <c r="K121" s="122"/>
      <c r="L121" s="122"/>
      <c r="M121" s="122"/>
      <c r="N121" s="122"/>
      <c r="O121" s="122"/>
      <c r="P121" s="122"/>
      <c r="Q121" s="122"/>
      <c r="R121" s="122"/>
      <c r="S121" s="122"/>
      <c r="T121" s="122"/>
      <c r="U121" s="122"/>
      <c r="V121" s="122"/>
      <c r="W121" s="122"/>
      <c r="X121" s="122"/>
      <c r="Y121" s="122"/>
      <c r="Z121" s="122"/>
      <c r="AA121" s="122"/>
      <c r="AB121" s="122"/>
      <c r="AC121" s="122"/>
      <c r="AD121" s="122"/>
      <c r="AE121" s="122"/>
      <c r="AF121" s="122"/>
      <c r="AG121" s="122"/>
    </row>
    <row r="122" ht="15.75" customHeight="1">
      <c r="A122" s="2"/>
      <c r="B122" s="2"/>
      <c r="C122" s="2"/>
      <c r="D122" s="2"/>
      <c r="E122" s="129"/>
      <c r="F122" s="130"/>
      <c r="G122" s="131"/>
      <c r="H122" s="122"/>
      <c r="I122" s="122"/>
      <c r="J122" s="122"/>
      <c r="K122" s="122"/>
      <c r="L122" s="122"/>
      <c r="M122" s="122"/>
      <c r="N122" s="122"/>
      <c r="O122" s="122"/>
      <c r="P122" s="122"/>
      <c r="Q122" s="122"/>
      <c r="R122" s="122"/>
      <c r="S122" s="122"/>
      <c r="T122" s="122"/>
      <c r="U122" s="122"/>
      <c r="V122" s="122"/>
      <c r="W122" s="122"/>
      <c r="X122" s="122"/>
      <c r="Y122" s="122"/>
      <c r="Z122" s="122"/>
      <c r="AA122" s="122"/>
      <c r="AB122" s="122"/>
      <c r="AC122" s="122"/>
      <c r="AD122" s="122"/>
      <c r="AE122" s="122"/>
      <c r="AF122" s="122"/>
      <c r="AG122" s="122"/>
    </row>
    <row r="123" ht="15.75" customHeight="1">
      <c r="A123" s="2"/>
      <c r="B123" s="2"/>
      <c r="C123" s="2"/>
      <c r="D123" s="2"/>
      <c r="E123" s="129"/>
      <c r="F123" s="130"/>
      <c r="G123" s="131"/>
      <c r="H123" s="122"/>
      <c r="I123" s="122"/>
      <c r="J123" s="122"/>
      <c r="K123" s="122"/>
      <c r="L123" s="122"/>
      <c r="M123" s="122"/>
      <c r="N123" s="122"/>
      <c r="O123" s="122"/>
      <c r="P123" s="122"/>
      <c r="Q123" s="122"/>
      <c r="R123" s="122"/>
      <c r="S123" s="122"/>
      <c r="T123" s="122"/>
      <c r="U123" s="122"/>
      <c r="V123" s="122"/>
      <c r="W123" s="122"/>
      <c r="X123" s="122"/>
      <c r="Y123" s="122"/>
      <c r="Z123" s="122"/>
      <c r="AA123" s="122"/>
      <c r="AB123" s="122"/>
      <c r="AC123" s="122"/>
      <c r="AD123" s="122"/>
      <c r="AE123" s="122"/>
      <c r="AF123" s="122"/>
      <c r="AG123" s="122"/>
    </row>
    <row r="124" ht="15.75" customHeight="1">
      <c r="A124" s="2"/>
      <c r="B124" s="2"/>
      <c r="C124" s="2"/>
      <c r="D124" s="2"/>
      <c r="E124" s="129"/>
      <c r="F124" s="130"/>
      <c r="G124" s="131"/>
      <c r="H124" s="122"/>
      <c r="I124" s="122"/>
      <c r="J124" s="122"/>
      <c r="K124" s="122"/>
      <c r="L124" s="122"/>
      <c r="M124" s="122"/>
      <c r="N124" s="122"/>
      <c r="O124" s="122"/>
      <c r="P124" s="122"/>
      <c r="Q124" s="122"/>
      <c r="R124" s="122"/>
      <c r="S124" s="122"/>
      <c r="T124" s="122"/>
      <c r="U124" s="122"/>
      <c r="V124" s="122"/>
      <c r="W124" s="122"/>
      <c r="X124" s="122"/>
      <c r="Y124" s="122"/>
      <c r="Z124" s="122"/>
      <c r="AA124" s="122"/>
      <c r="AB124" s="122"/>
      <c r="AC124" s="122"/>
      <c r="AD124" s="122"/>
      <c r="AE124" s="122"/>
      <c r="AF124" s="122"/>
      <c r="AG124" s="122"/>
    </row>
    <row r="125" ht="15.75" customHeight="1">
      <c r="A125" s="2"/>
      <c r="B125" s="2"/>
      <c r="C125" s="2"/>
      <c r="D125" s="2"/>
      <c r="E125" s="129"/>
      <c r="F125" s="130"/>
      <c r="G125" s="131"/>
      <c r="H125" s="122"/>
      <c r="I125" s="122"/>
      <c r="J125" s="122"/>
      <c r="K125" s="122"/>
      <c r="L125" s="122"/>
      <c r="M125" s="122"/>
      <c r="N125" s="122"/>
      <c r="O125" s="122"/>
      <c r="P125" s="122"/>
      <c r="Q125" s="122"/>
      <c r="R125" s="122"/>
      <c r="S125" s="122"/>
      <c r="T125" s="122"/>
      <c r="U125" s="122"/>
      <c r="V125" s="122"/>
      <c r="W125" s="122"/>
      <c r="X125" s="122"/>
      <c r="Y125" s="122"/>
      <c r="Z125" s="122"/>
      <c r="AA125" s="122"/>
      <c r="AB125" s="122"/>
      <c r="AC125" s="122"/>
      <c r="AD125" s="122"/>
      <c r="AE125" s="122"/>
      <c r="AF125" s="122"/>
      <c r="AG125" s="122"/>
    </row>
    <row r="126" ht="15.75" customHeight="1">
      <c r="A126" s="2"/>
      <c r="B126" s="2"/>
      <c r="C126" s="2"/>
      <c r="D126" s="2"/>
      <c r="E126" s="2"/>
      <c r="F126" s="121"/>
      <c r="G126" s="131"/>
      <c r="H126" s="122"/>
      <c r="I126" s="122"/>
      <c r="J126" s="122"/>
      <c r="K126" s="122"/>
      <c r="L126" s="122"/>
      <c r="M126" s="122"/>
      <c r="N126" s="122"/>
      <c r="O126" s="122"/>
      <c r="P126" s="122"/>
      <c r="Q126" s="122"/>
      <c r="R126" s="122"/>
      <c r="S126" s="122"/>
      <c r="T126" s="122"/>
      <c r="U126" s="122"/>
      <c r="V126" s="122"/>
      <c r="W126" s="122"/>
      <c r="X126" s="122"/>
      <c r="Y126" s="122"/>
      <c r="Z126" s="122"/>
      <c r="AA126" s="122"/>
      <c r="AB126" s="122"/>
      <c r="AC126" s="122"/>
      <c r="AD126" s="122"/>
      <c r="AE126" s="122"/>
      <c r="AF126" s="122"/>
      <c r="AG126" s="122"/>
    </row>
    <row r="127" ht="15.75" customHeight="1">
      <c r="A127" s="123"/>
      <c r="B127" s="123"/>
      <c r="C127" s="122"/>
      <c r="D127" s="122"/>
      <c r="E127" s="124"/>
      <c r="F127" s="125"/>
      <c r="G127" s="131"/>
      <c r="H127" s="122"/>
      <c r="I127" s="122"/>
      <c r="J127" s="122"/>
      <c r="K127" s="122"/>
      <c r="L127" s="122"/>
      <c r="M127" s="122"/>
      <c r="N127" s="122"/>
      <c r="O127" s="122"/>
      <c r="P127" s="122"/>
      <c r="Q127" s="122"/>
      <c r="R127" s="122"/>
      <c r="S127" s="122"/>
      <c r="T127" s="122"/>
      <c r="U127" s="122"/>
      <c r="V127" s="122"/>
      <c r="W127" s="122"/>
      <c r="X127" s="122"/>
      <c r="Y127" s="122"/>
      <c r="Z127" s="122"/>
      <c r="AA127" s="122"/>
      <c r="AB127" s="122"/>
      <c r="AC127" s="122"/>
      <c r="AD127" s="122"/>
      <c r="AE127" s="122"/>
      <c r="AF127" s="122"/>
      <c r="AG127" s="122"/>
    </row>
    <row r="128" ht="15.75" customHeight="1">
      <c r="A128" s="123"/>
      <c r="B128" s="123"/>
      <c r="C128" s="122"/>
      <c r="D128" s="122"/>
      <c r="E128" s="124"/>
      <c r="F128" s="125"/>
      <c r="G128" s="131"/>
      <c r="H128" s="122"/>
      <c r="I128" s="122"/>
      <c r="J128" s="122"/>
      <c r="K128" s="122"/>
      <c r="L128" s="122"/>
      <c r="M128" s="122"/>
      <c r="N128" s="122"/>
      <c r="O128" s="122"/>
      <c r="P128" s="122"/>
      <c r="Q128" s="122"/>
      <c r="R128" s="122"/>
      <c r="S128" s="122"/>
      <c r="T128" s="122"/>
      <c r="U128" s="122"/>
      <c r="V128" s="122"/>
      <c r="W128" s="122"/>
      <c r="X128" s="122"/>
      <c r="Y128" s="122"/>
      <c r="Z128" s="122"/>
      <c r="AA128" s="122"/>
      <c r="AB128" s="122"/>
      <c r="AC128" s="122"/>
      <c r="AD128" s="122"/>
      <c r="AE128" s="122"/>
      <c r="AF128" s="122"/>
      <c r="AG128" s="122"/>
    </row>
    <row r="129" ht="15.75" customHeight="1">
      <c r="A129" s="123"/>
      <c r="B129" s="123"/>
      <c r="C129" s="122"/>
      <c r="D129" s="122"/>
      <c r="E129" s="124"/>
      <c r="F129" s="125"/>
      <c r="G129" s="132"/>
      <c r="H129" s="122"/>
      <c r="I129" s="122"/>
      <c r="J129" s="122"/>
      <c r="K129" s="122"/>
      <c r="L129" s="122"/>
      <c r="M129" s="122"/>
      <c r="N129" s="122"/>
      <c r="O129" s="122"/>
      <c r="P129" s="122"/>
      <c r="Q129" s="122"/>
      <c r="R129" s="122"/>
      <c r="S129" s="122"/>
      <c r="T129" s="122"/>
      <c r="U129" s="122"/>
      <c r="V129" s="122"/>
      <c r="W129" s="122"/>
      <c r="X129" s="122"/>
      <c r="Y129" s="122"/>
      <c r="Z129" s="122"/>
      <c r="AA129" s="122"/>
      <c r="AB129" s="122"/>
      <c r="AC129" s="122"/>
      <c r="AD129" s="122"/>
      <c r="AE129" s="122"/>
      <c r="AF129" s="122"/>
      <c r="AG129" s="122"/>
    </row>
    <row r="130" ht="15.75" customHeight="1">
      <c r="A130" s="123"/>
      <c r="B130" s="123"/>
      <c r="C130" s="122"/>
      <c r="D130" s="122"/>
      <c r="E130" s="124"/>
      <c r="F130" s="125"/>
      <c r="G130" s="126"/>
      <c r="H130" s="122"/>
      <c r="I130" s="122"/>
      <c r="J130" s="122"/>
      <c r="K130" s="122"/>
      <c r="L130" s="122"/>
      <c r="M130" s="122"/>
      <c r="N130" s="122"/>
      <c r="O130" s="122"/>
      <c r="P130" s="122"/>
      <c r="Q130" s="122"/>
      <c r="R130" s="122"/>
      <c r="S130" s="122"/>
      <c r="T130" s="122"/>
      <c r="U130" s="122"/>
      <c r="V130" s="122"/>
      <c r="W130" s="122"/>
      <c r="X130" s="122"/>
      <c r="Y130" s="122"/>
      <c r="Z130" s="122"/>
      <c r="AA130" s="122"/>
      <c r="AB130" s="122"/>
      <c r="AC130" s="122"/>
      <c r="AD130" s="122"/>
      <c r="AE130" s="122"/>
      <c r="AF130" s="122"/>
      <c r="AG130" s="12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row>
  </sheetData>
  <mergeCells count="2">
    <mergeCell ref="A1:M1"/>
    <mergeCell ref="A2:M2"/>
  </mergeCells>
  <printOptions/>
  <pageMargins bottom="1.0" footer="0.0" header="0.0" left="0.75" right="0.75" top="1.0"/>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2.0" ySplit="2.0" topLeftCell="C3" activePane="bottomRight" state="frozen"/>
      <selection activeCell="C1" sqref="C1" pane="topRight"/>
      <selection activeCell="A3" sqref="A3" pane="bottomLeft"/>
      <selection activeCell="C3" sqref="C3" pane="bottomRight"/>
    </sheetView>
  </sheetViews>
  <sheetFormatPr customHeight="1" defaultColWidth="14.43" defaultRowHeight="15.0"/>
  <cols>
    <col customWidth="1" min="1" max="1" width="12.0"/>
    <col customWidth="1" min="2" max="2" width="55.0"/>
    <col customWidth="1" min="3" max="20" width="16.0"/>
  </cols>
  <sheetData>
    <row r="1">
      <c r="A1" s="133"/>
      <c r="B1" s="133"/>
      <c r="C1" s="134" t="s">
        <v>49</v>
      </c>
      <c r="D1" s="56"/>
      <c r="E1" s="134" t="s">
        <v>50</v>
      </c>
      <c r="F1" s="56"/>
      <c r="G1" s="134" t="s">
        <v>51</v>
      </c>
      <c r="H1" s="56"/>
      <c r="I1" s="134" t="s">
        <v>52</v>
      </c>
      <c r="J1" s="56"/>
      <c r="K1" s="134" t="s">
        <v>84</v>
      </c>
      <c r="L1" s="56"/>
      <c r="M1" s="134" t="s">
        <v>85</v>
      </c>
      <c r="N1" s="56"/>
      <c r="O1" s="134" t="s">
        <v>55</v>
      </c>
      <c r="P1" s="56"/>
      <c r="Q1" s="134" t="s">
        <v>86</v>
      </c>
      <c r="R1" s="56"/>
      <c r="S1" s="133"/>
      <c r="T1" s="133"/>
      <c r="U1" s="2"/>
      <c r="V1" s="2"/>
      <c r="W1" s="2"/>
      <c r="X1" s="2"/>
      <c r="Y1" s="2"/>
      <c r="Z1" s="2"/>
    </row>
    <row r="2">
      <c r="A2" s="30" t="s">
        <v>87</v>
      </c>
      <c r="B2" s="30" t="s">
        <v>17</v>
      </c>
      <c r="C2" s="135" t="s">
        <v>88</v>
      </c>
      <c r="D2" s="135" t="s">
        <v>89</v>
      </c>
      <c r="E2" s="135" t="s">
        <v>90</v>
      </c>
      <c r="F2" s="135" t="s">
        <v>91</v>
      </c>
      <c r="G2" s="135" t="s">
        <v>92</v>
      </c>
      <c r="H2" s="135" t="s">
        <v>93</v>
      </c>
      <c r="I2" s="135" t="s">
        <v>94</v>
      </c>
      <c r="J2" s="135" t="s">
        <v>95</v>
      </c>
      <c r="K2" s="135" t="s">
        <v>96</v>
      </c>
      <c r="L2" s="135" t="s">
        <v>97</v>
      </c>
      <c r="M2" s="135" t="s">
        <v>98</v>
      </c>
      <c r="N2" s="135" t="s">
        <v>99</v>
      </c>
      <c r="O2" s="135" t="s">
        <v>100</v>
      </c>
      <c r="P2" s="135" t="s">
        <v>101</v>
      </c>
      <c r="Q2" s="135" t="s">
        <v>102</v>
      </c>
      <c r="R2" s="135" t="s">
        <v>103</v>
      </c>
      <c r="S2" s="30" t="s">
        <v>104</v>
      </c>
      <c r="T2" s="30" t="s">
        <v>105</v>
      </c>
      <c r="U2" s="2"/>
      <c r="V2" s="2"/>
      <c r="W2" s="2"/>
      <c r="X2" s="2"/>
      <c r="Y2" s="2"/>
      <c r="Z2" s="2"/>
    </row>
    <row r="3">
      <c r="A3" s="136">
        <f t="array" ref="A3">INDEX(S01_INVOER!$A:$A,ROW()-1)</f>
        <v>1</v>
      </c>
      <c r="B3" s="137" t="str">
        <f t="array" ref="B3">INDEX(S01_INVOER!$B:$B,ROW()-1)</f>
        <v>Uitgifte van voedsel en/of maaltijd (voor mensen)</v>
      </c>
      <c r="C3" s="138">
        <f t="array" ref="C3">IF(ISBLANK(XLOOKUP($B3,S03_INITIATIEFTYPES!$B:$B,S03_INITIATIEFTYPES!$C:$C,"")),0,IF(XLOOKUP($B3,S03_INITIATIEFTYPES!$B:$B,S03_INITIATIEFTYPES!$C:$C,"")="PRICE_PER_MEAL",INDEX(S01_INVOER!$C:$C,ROW()-1)*S04_PARAMETERS!$B$3,IF(XLOOKUP($B3,S03_INITIATIEFTYPES!$B:$B,S03_INITIATIEFTYPES!$C:$C,"")="PRICE_PER_KG",INDEX(S01_INVOER!$E:$E,ROW()-1)*S04_PARAMETERS!$B$2,IF(XLOOKUP($B3,S03_INITIATIEFTYPES!$B:$B,S03_INITIATIEFTYPES!$C:$C,"")="SCHOOLMEAL_PER_LEARNER",INDEX(S01_INVOER!$F:$F,ROW()-1)*S04_PARAMETERS!$B$4,0))))</f>
        <v>0</v>
      </c>
      <c r="D3" s="138">
        <f>C3*(1-S04_PARAMETERS!$B$13)</f>
        <v>0</v>
      </c>
      <c r="E3" s="138">
        <f t="array" ref="E3">IF(ISBLANK(XLOOKUP($B3,S03_INITIATIEFTYPES!$B:$B,S03_INITIATIEFTYPES!$D:$D,"")),0,INDEX(S01_INVOER!$D:$D,ROW()-1)*S04_PARAMETERS!$B$5)</f>
        <v>0</v>
      </c>
      <c r="F3" s="138">
        <f>E3*(1-S04_PARAMETERS!$B$14)</f>
        <v>0</v>
      </c>
      <c r="G3" s="138">
        <f t="array" ref="G3">IF(ISBLANK(XLOOKUP($B3,S03_INITIATIEFTYPES!$B:$B,S03_INITIATIEFTYPES!$E:$E,"")),0,INDEX(S01_INVOER!$E:$E,ROW()-1)*S04_PARAMETERS!$B$6)</f>
        <v>0</v>
      </c>
      <c r="H3" s="138">
        <f>G3*(1-S04_PARAMETERS!$B$15)</f>
        <v>0</v>
      </c>
      <c r="I3" s="138">
        <f t="array" ref="I3">IF(ISBLANK(XLOOKUP($B3,S03_INITIATIEFTYPES!$B:$B,S03_INITIATIEFTYPES!$F:$F,"")),0,INDEX(S01_INVOER!$E:$E,ROW()-1)*S04_PARAMETERS!$B$7*S04_PARAMETERS!$B$8/1000)</f>
        <v>0</v>
      </c>
      <c r="J3" s="138">
        <f>I3*(1-S04_PARAMETERS!$B$16)</f>
        <v>0</v>
      </c>
      <c r="K3" s="138">
        <f t="array" ref="K3">IF(ISBLANK(XLOOKUP($B3,S03_INITIATIEFTYPES!$B:$B,S03_INITIATIEFTYPES!$G:$G,"")),0,INDEX(S01_INVOER!$G:$G,ROW()-1)*S04_PARAMETERS!$B$9)</f>
        <v>0</v>
      </c>
      <c r="L3" s="138">
        <f t="array" ref="L3">IF(ISBLANK(XLOOKUP($B3,S03_INITIATIEFTYPES!$B:$B,S03_INITIATIEFTYPES!$G:$G,"")),0,K3-INDEX(S01_INVOER!$G:$G,ROW()-1)*S04_PARAMETERS!$B$17)</f>
        <v>0</v>
      </c>
      <c r="M3" s="138">
        <f t="array" ref="M3">IF(ISBLANK(XLOOKUP($B3,S03_INITIATIEFTYPES!$B:$B,S03_INITIATIEFTYPES!$H:$H, "")),0,INDEX(S01_INVOER!$H:$H,ROW()-1)*S04_PARAMETERS!$B$10)</f>
        <v>0</v>
      </c>
      <c r="N3" s="138">
        <f t="array" ref="N3">IF(ISBLANK(XLOOKUP($B3,S03_INITIATIEFTYPES!$B:$B,S03_INITIATIEFTYPES!$H:$H, "")),0,INDEX($M:$M,ROW()) - INDEX(S01_INVOER!$H:$H,ROW()-1)*S04_PARAMETERS!$B$18)</f>
        <v>0</v>
      </c>
      <c r="O3" s="138">
        <f t="array" ref="O3">IF(ISBLANK(XLOOKUP($B3,S03_INITIATIEFTYPES!$B:$B,S03_INITIATIEFTYPES!$I:$I,"")),0,INDEX(S01_INVOER!$I:$I,ROW()-1)*S04_PARAMETERS!$B$11)</f>
        <v>0</v>
      </c>
      <c r="P3" s="138">
        <f t="array" ref="P3">IF(ISBLANK(XLOOKUP($B3,S03_INITIATIEFTYPES!$B:$B,S03_INITIATIEFTYPES!$I:$I,"")),0,O3*(1-S04_PARAMETERS!$B$19))</f>
        <v>0</v>
      </c>
      <c r="Q3" s="138">
        <f t="array" ref="Q3">IF(ISBLANK(XLOOKUP($B3,S03_INITIATIEFTYPES!$B:$B,S03_INITIATIEFTYPES!$J:$J,"")),0,INDEX(S01_INVOER!$J:$J,ROW()-1)*S04_PARAMETERS!$B$12)</f>
        <v>0</v>
      </c>
      <c r="R3" s="138">
        <f t="array" ref="R3">IF(ISBLANK(XLOOKUP($B3,S03_INITIATIEFTYPES!$B:$B,S03_INITIATIEFTYPES!$J:$J,"")),0,Q3*(1-S04_PARAMETERS!$B$20))</f>
        <v>0</v>
      </c>
      <c r="S3" s="139">
        <f t="shared" ref="S3:T3" si="1">SUM(C3,E3,G3,I3,K3,M3,O3,Q3)</f>
        <v>0</v>
      </c>
      <c r="T3" s="139">
        <f t="shared" si="1"/>
        <v>0</v>
      </c>
      <c r="U3" s="2"/>
      <c r="V3" s="2"/>
      <c r="W3" s="2"/>
      <c r="X3" s="2"/>
      <c r="Y3" s="2"/>
      <c r="Z3" s="2"/>
    </row>
    <row r="4">
      <c r="A4" s="136">
        <f t="array" ref="A4">INDEX(S01_INVOER!$A:$A,ROW()-1)</f>
        <v>2</v>
      </c>
      <c r="B4" s="137" t="str">
        <f t="array" ref="B4">INDEX(S01_INVOER!$B:$B,ROW()-1)</f>
        <v>Sociaal restaurant (gratis of kleine bijdrage t/m € 5) (voor mensen)</v>
      </c>
      <c r="C4" s="138">
        <f t="array" ref="C4">IF(ISBLANK(XLOOKUP($B4,S03_INITIATIEFTYPES!$B:$B,S03_INITIATIEFTYPES!$C:$C,"")),0,IF(XLOOKUP($B4,S03_INITIATIEFTYPES!$B:$B,S03_INITIATIEFTYPES!$C:$C,"")="PRICE_PER_MEAL",INDEX(S01_INVOER!$C:$C,ROW()-1)*S04_PARAMETERS!$B$3,IF(XLOOKUP($B4,S03_INITIATIEFTYPES!$B:$B,S03_INITIATIEFTYPES!$C:$C,"")="PRICE_PER_KG",INDEX(S01_INVOER!$E:$E,ROW()-1)*S04_PARAMETERS!$B$2,IF(XLOOKUP($B4,S03_INITIATIEFTYPES!$B:$B,S03_INITIATIEFTYPES!$C:$C,"")="SCHOOLMEAL_PER_LEARNER",INDEX(S01_INVOER!$F:$F,ROW()-1)*S04_PARAMETERS!$B$4,0))))</f>
        <v>0</v>
      </c>
      <c r="D4" s="138">
        <f>C4*(1-S04_PARAMETERS!$B$13)</f>
        <v>0</v>
      </c>
      <c r="E4" s="138">
        <f t="array" ref="E4">IF(ISBLANK(XLOOKUP($B4,S03_INITIATIEFTYPES!$B:$B,S03_INITIATIEFTYPES!$D:$D,"")),0,INDEX(S01_INVOER!$D:$D,ROW()-1)*S04_PARAMETERS!$B$5)</f>
        <v>0</v>
      </c>
      <c r="F4" s="138">
        <f>E4*(1-S04_PARAMETERS!$B$14)</f>
        <v>0</v>
      </c>
      <c r="G4" s="138">
        <f t="array" ref="G4">IF(ISBLANK(XLOOKUP($B4,S03_INITIATIEFTYPES!$B:$B,S03_INITIATIEFTYPES!$E:$E,"")),0,INDEX(S01_INVOER!$E:$E,ROW()-1)*S04_PARAMETERS!$B$6)</f>
        <v>0</v>
      </c>
      <c r="H4" s="138">
        <f>G4*(1-S04_PARAMETERS!$B$15)</f>
        <v>0</v>
      </c>
      <c r="I4" s="138">
        <f t="array" ref="I4">IF(ISBLANK(XLOOKUP($B4,S03_INITIATIEFTYPES!$B:$B,S03_INITIATIEFTYPES!$F:$F,"")),0,INDEX(S01_INVOER!$E:$E,ROW()-1)*S04_PARAMETERS!$B$7*S04_PARAMETERS!$B$8/1000)</f>
        <v>0</v>
      </c>
      <c r="J4" s="138">
        <f>I4*(1-S04_PARAMETERS!$B$16)</f>
        <v>0</v>
      </c>
      <c r="K4" s="138">
        <f t="array" ref="K4">IF(ISBLANK(XLOOKUP($B4,S03_INITIATIEFTYPES!$B:$B,S03_INITIATIEFTYPES!$G:$G,"")),0,INDEX(S01_INVOER!$G:$G,ROW()-1)*S04_PARAMETERS!$B$9)</f>
        <v>0</v>
      </c>
      <c r="L4" s="138">
        <f t="array" ref="L4">IF(ISBLANK(XLOOKUP($B4,S03_INITIATIEFTYPES!$B:$B,S03_INITIATIEFTYPES!$G:$G,"")),0,K4-INDEX(S01_INVOER!$G:$G,ROW()-1)*S04_PARAMETERS!$B$17)</f>
        <v>0</v>
      </c>
      <c r="M4" s="138">
        <f t="array" ref="M4">IF(ISBLANK(XLOOKUP($B4,S03_INITIATIEFTYPES!$B:$B,S03_INITIATIEFTYPES!$H:$H,"")),0,INDEX(S01_INVOER!$H:$H,ROW()-1)*S04_PARAMETERS!$B$10)</f>
        <v>0</v>
      </c>
      <c r="N4" s="138">
        <f t="array" ref="N4">IF(ISBLANK(XLOOKUP($B4,S03_INITIATIEFTYPES!$B:$B,S03_INITIATIEFTYPES!$H:$H,"")),0,M4-INDEX(S01_INVOER!$H:$H,ROW()-1)*S04_PARAMETERS!$B$18)</f>
        <v>0</v>
      </c>
      <c r="O4" s="138">
        <f t="array" ref="O4">IF(ISBLANK(XLOOKUP($B4,S03_INITIATIEFTYPES!$B:$B,S03_INITIATIEFTYPES!$I:$I,"")),0,INDEX(S01_INVOER!$I:$I,ROW()-1)*S04_PARAMETERS!$B$11)</f>
        <v>0</v>
      </c>
      <c r="P4" s="138">
        <f t="array" ref="P4">IF(ISBLANK(XLOOKUP($B4,S03_INITIATIEFTYPES!$B:$B,S03_INITIATIEFTYPES!$I:$I,"")),0,O4*(1-S04_PARAMETERS!$B$19))</f>
        <v>0</v>
      </c>
      <c r="Q4" s="138">
        <f t="array" ref="Q4">IF(ISBLANK(XLOOKUP($B4,S03_INITIATIEFTYPES!$B:$B,S03_INITIATIEFTYPES!$J:$J,"")),0,INDEX(S01_INVOER!$J:$J,ROW()-1)*S04_PARAMETERS!$B$12)</f>
        <v>0</v>
      </c>
      <c r="R4" s="138">
        <f t="array" ref="R4">IF(ISBLANK(XLOOKUP($B4,S03_INITIATIEFTYPES!$B:$B,S03_INITIATIEFTYPES!$J:$J,"")),0,Q4*(1-S04_PARAMETERS!$B$20))</f>
        <v>0</v>
      </c>
      <c r="S4" s="139">
        <f t="shared" ref="S4:T4" si="2">SUM(C4,E4,G4,I4,K4,M4,O4,Q4)</f>
        <v>0</v>
      </c>
      <c r="T4" s="139">
        <f t="shared" si="2"/>
        <v>0</v>
      </c>
      <c r="U4" s="2"/>
      <c r="V4" s="2"/>
      <c r="W4" s="2"/>
      <c r="X4" s="2"/>
      <c r="Y4" s="2"/>
      <c r="Z4" s="2"/>
    </row>
    <row r="5">
      <c r="A5" s="136">
        <f t="array" ref="A5">INDEX(S01_INVOER!$A:$A,ROW()-1)</f>
        <v>3</v>
      </c>
      <c r="B5" s="137" t="str">
        <f t="array" ref="B5">INDEX(S01_INVOER!$B:$B,ROW()-1)</f>
        <v>Voedselverbindingsplek (uitgifte + sociaal restaurant + stadslandbouw)</v>
      </c>
      <c r="C5" s="138">
        <f t="array" ref="C5">IF(ISBLANK(XLOOKUP($B5,S03_INITIATIEFTYPES!$B:$B,S03_INITIATIEFTYPES!$C:$C,"")),0,IF(XLOOKUP($B5,S03_INITIATIEFTYPES!$B:$B,S03_INITIATIEFTYPES!$C:$C,"")="PRICE_PER_MEAL",INDEX(S01_INVOER!$C:$C,ROW()-1)*S04_PARAMETERS!$B$3,IF(XLOOKUP($B5,S03_INITIATIEFTYPES!$B:$B,S03_INITIATIEFTYPES!$C:$C,"")="PRICE_PER_KG",INDEX(S01_INVOER!$E:$E,ROW()-1)*S04_PARAMETERS!$B$2,IF(XLOOKUP($B5,S03_INITIATIEFTYPES!$B:$B,S03_INITIATIEFTYPES!$C:$C,"")="SCHOOLMEAL_PER_LEARNER",INDEX(S01_INVOER!$F:$F,ROW()-1)*S04_PARAMETERS!$B$4,0))))</f>
        <v>0</v>
      </c>
      <c r="D5" s="138">
        <f>C5*(1-S04_PARAMETERS!$B$13)</f>
        <v>0</v>
      </c>
      <c r="E5" s="138">
        <f t="array" ref="E5">IF(ISBLANK(XLOOKUP($B5,S03_INITIATIEFTYPES!$B:$B,S03_INITIATIEFTYPES!$D:$D,"")),0,INDEX(S01_INVOER!$D:$D,ROW()-1)*S04_PARAMETERS!$B$5)</f>
        <v>0</v>
      </c>
      <c r="F5" s="138">
        <f>E5*(1-S04_PARAMETERS!$B$14)</f>
        <v>0</v>
      </c>
      <c r="G5" s="138">
        <f t="array" ref="G5">IF(ISBLANK(XLOOKUP($B5,S03_INITIATIEFTYPES!$B:$B,S03_INITIATIEFTYPES!$E:$E,"")),0,INDEX(S01_INVOER!$E:$E,ROW()-1)*S04_PARAMETERS!$B$6)</f>
        <v>0</v>
      </c>
      <c r="H5" s="138">
        <f>G5*(1-S04_PARAMETERS!$B$15)</f>
        <v>0</v>
      </c>
      <c r="I5" s="138">
        <f t="array" ref="I5">IF(ISBLANK(XLOOKUP($B5,S03_INITIATIEFTYPES!$B:$B,S03_INITIATIEFTYPES!$F:$F,"")),0,INDEX(S01_INVOER!$E:$E,ROW()-1)*S04_PARAMETERS!$B$7*S04_PARAMETERS!$B$8/1000)</f>
        <v>0</v>
      </c>
      <c r="J5" s="138">
        <f>I5*(1-S04_PARAMETERS!$B$16)</f>
        <v>0</v>
      </c>
      <c r="K5" s="138">
        <f t="array" ref="K5">IF(ISBLANK(XLOOKUP($B5,S03_INITIATIEFTYPES!$B:$B,S03_INITIATIEFTYPES!$G:$G,"")),0,INDEX(S01_INVOER!$G:$G,ROW()-1)*S04_PARAMETERS!$B$9)</f>
        <v>0</v>
      </c>
      <c r="L5" s="138">
        <f t="array" ref="L5">IF(ISBLANK(XLOOKUP($B5,S03_INITIATIEFTYPES!$B:$B,S03_INITIATIEFTYPES!$G:$G,"")),0,K5-INDEX(S01_INVOER!$G:$G,ROW()-1)*S04_PARAMETERS!$B$17)</f>
        <v>0</v>
      </c>
      <c r="M5" s="138">
        <f t="array" ref="M5">IF(ISBLANK(XLOOKUP($B5,S03_INITIATIEFTYPES!$B:$B,S03_INITIATIEFTYPES!$H:$H,"")),0,INDEX(S01_INVOER!$H:$H,ROW()-1)*S04_PARAMETERS!$B$10)</f>
        <v>0</v>
      </c>
      <c r="N5" s="138">
        <f t="array" ref="N5">IF(ISBLANK(XLOOKUP($B5,S03_INITIATIEFTYPES!$B:$B,S03_INITIATIEFTYPES!$H:$H,"")),0,M5-INDEX(S01_INVOER!$H:$H,ROW()-1)*S04_PARAMETERS!$B$18)</f>
        <v>0</v>
      </c>
      <c r="O5" s="138">
        <f t="array" ref="O5">IF(ISBLANK(XLOOKUP($B5,S03_INITIATIEFTYPES!$B:$B,S03_INITIATIEFTYPES!$I:$I,"")),0,INDEX(S01_INVOER!$I:$I,ROW()-1)*S04_PARAMETERS!$B$11)</f>
        <v>0</v>
      </c>
      <c r="P5" s="138">
        <f t="array" ref="P5">IF(ISBLANK(XLOOKUP($B5,S03_INITIATIEFTYPES!$B:$B,S03_INITIATIEFTYPES!$I:$I,"")),0,O5*(1-S04_PARAMETERS!$B$19))</f>
        <v>0</v>
      </c>
      <c r="Q5" s="138">
        <f t="array" ref="Q5">IF(ISBLANK(XLOOKUP($B5,S03_INITIATIEFTYPES!$B:$B,S03_INITIATIEFTYPES!$J:$J,"")),0,INDEX(S01_INVOER!$J:$J,ROW()-1)*S04_PARAMETERS!$B$12)</f>
        <v>0</v>
      </c>
      <c r="R5" s="138">
        <f t="array" ref="R5">IF(ISBLANK(XLOOKUP($B5,S03_INITIATIEFTYPES!$B:$B,S03_INITIATIEFTYPES!$J:$J,"")),0,Q5*(1-S04_PARAMETERS!$B$20))</f>
        <v>0</v>
      </c>
      <c r="S5" s="139">
        <f t="shared" ref="S5:T5" si="3">SUM(C5,E5,G5,I5,K5,M5,O5,Q5)</f>
        <v>0</v>
      </c>
      <c r="T5" s="139">
        <f t="shared" si="3"/>
        <v>0</v>
      </c>
      <c r="U5" s="2"/>
      <c r="V5" s="2"/>
      <c r="W5" s="2"/>
      <c r="X5" s="2"/>
      <c r="Y5" s="2"/>
      <c r="Z5" s="2"/>
    </row>
    <row r="6">
      <c r="A6" s="136">
        <f t="array" ref="A6">INDEX(S01_INVOER!$A:$A,ROW()-1)</f>
        <v>4</v>
      </c>
      <c r="B6" s="137" t="str">
        <f t="array" ref="B6">INDEX(S01_INVOER!$B:$B,ROW()-1)</f>
        <v>Stadslandbouw met productie speciaal voor sociale doelen</v>
      </c>
      <c r="C6" s="138">
        <f t="array" ref="C6">IF(ISBLANK(XLOOKUP($B6,S03_INITIATIEFTYPES!$B:$B,S03_INITIATIEFTYPES!$C:$C,"")),0,IF(XLOOKUP($B6,S03_INITIATIEFTYPES!$B:$B,S03_INITIATIEFTYPES!$C:$C,"")="PRICE_PER_MEAL",INDEX(S01_INVOER!$C:$C,ROW()-1)*S04_PARAMETERS!$B$3,IF(XLOOKUP($B6,S03_INITIATIEFTYPES!$B:$B,S03_INITIATIEFTYPES!$C:$C,"")="PRICE_PER_KG",INDEX(S01_INVOER!$E:$E,ROW()-1)*S04_PARAMETERS!$B$2,IF(XLOOKUP($B6,S03_INITIATIEFTYPES!$B:$B,S03_INITIATIEFTYPES!$C:$C,"")="SCHOOLMEAL_PER_LEARNER",INDEX(S01_INVOER!$F:$F,ROW()-1)*S04_PARAMETERS!$B$4,0))))</f>
        <v>0</v>
      </c>
      <c r="D6" s="138">
        <f>C6*(1-S04_PARAMETERS!$B$13)</f>
        <v>0</v>
      </c>
      <c r="E6" s="138">
        <f t="array" ref="E6">IF(ISBLANK(XLOOKUP($B6,S03_INITIATIEFTYPES!$B:$B,S03_INITIATIEFTYPES!$D:$D,"")),0,INDEX(S01_INVOER!$D:$D,ROW()-1)*S04_PARAMETERS!$B$5)</f>
        <v>0</v>
      </c>
      <c r="F6" s="138">
        <f>E6*(1-S04_PARAMETERS!$B$14)</f>
        <v>0</v>
      </c>
      <c r="G6" s="138">
        <f t="array" ref="G6">IF(ISBLANK(XLOOKUP($B6,S03_INITIATIEFTYPES!$B:$B,S03_INITIATIEFTYPES!$E:$E,"")),0,INDEX(S01_INVOER!$E:$E,ROW()-1)*S04_PARAMETERS!$B$6)</f>
        <v>0</v>
      </c>
      <c r="H6" s="138">
        <f>G6*(1-S04_PARAMETERS!$B$15)</f>
        <v>0</v>
      </c>
      <c r="I6" s="138">
        <f t="array" ref="I6">IF(ISBLANK(XLOOKUP($B6,S03_INITIATIEFTYPES!$B:$B,S03_INITIATIEFTYPES!$F:$F,"")),0,INDEX(S01_INVOER!$E:$E,ROW()-1)*S04_PARAMETERS!$B$7*S04_PARAMETERS!$B$8/1000)</f>
        <v>0</v>
      </c>
      <c r="J6" s="138">
        <f>I6*(1-S04_PARAMETERS!$B$16)</f>
        <v>0</v>
      </c>
      <c r="K6" s="138">
        <f t="array" ref="K6">IF(ISBLANK(XLOOKUP($B6,S03_INITIATIEFTYPES!$B:$B,S03_INITIATIEFTYPES!$G:$G,"")),0,INDEX(S01_INVOER!$G:$G,ROW()-1)*S04_PARAMETERS!$B$9)</f>
        <v>0</v>
      </c>
      <c r="L6" s="138">
        <f t="array" ref="L6">IF(ISBLANK(XLOOKUP($B6,S03_INITIATIEFTYPES!$B:$B,S03_INITIATIEFTYPES!$G:$G,"")),0,K6-INDEX(S01_INVOER!$G:$G,ROW()-1)*S04_PARAMETERS!$B$17)</f>
        <v>0</v>
      </c>
      <c r="M6" s="138">
        <f t="array" ref="M6">IF(ISBLANK(XLOOKUP($B6,S03_INITIATIEFTYPES!$B:$B,S03_INITIATIEFTYPES!$H:$H,"")),0,INDEX(S01_INVOER!$H:$H,ROW()-1)*S04_PARAMETERS!$B$10)</f>
        <v>0</v>
      </c>
      <c r="N6" s="138">
        <f t="array" ref="N6">IF(ISBLANK(XLOOKUP($B6,S03_INITIATIEFTYPES!$B:$B,S03_INITIATIEFTYPES!$H:$H,"")),0,M6-INDEX(S01_INVOER!$H:$H,ROW()-1)*S04_PARAMETERS!$B$18)</f>
        <v>0</v>
      </c>
      <c r="O6" s="138">
        <f t="array" ref="O6">IF(ISBLANK(XLOOKUP($B6,S03_INITIATIEFTYPES!$B:$B,S03_INITIATIEFTYPES!$I:$I,"")),0,INDEX(S01_INVOER!$I:$I,ROW()-1)*S04_PARAMETERS!$B$11)</f>
        <v>0</v>
      </c>
      <c r="P6" s="138">
        <f t="array" ref="P6">IF(ISBLANK(XLOOKUP($B6,S03_INITIATIEFTYPES!$B:$B,S03_INITIATIEFTYPES!$I:$I,"")),0,O6*(1-S04_PARAMETERS!$B$19))</f>
        <v>0</v>
      </c>
      <c r="Q6" s="138">
        <f t="array" ref="Q6">IF(ISBLANK(XLOOKUP($B6,S03_INITIATIEFTYPES!$B:$B,S03_INITIATIEFTYPES!$J:$J,"")),0,INDEX(S01_INVOER!$J:$J,ROW()-1)*S04_PARAMETERS!$B$12)</f>
        <v>0</v>
      </c>
      <c r="R6" s="138">
        <f t="array" ref="R6">IF(ISBLANK(XLOOKUP($B6,S03_INITIATIEFTYPES!$B:$B,S03_INITIATIEFTYPES!$J:$J,"")),0,Q6*(1-S04_PARAMETERS!$B$20))</f>
        <v>0</v>
      </c>
      <c r="S6" s="138">
        <f t="shared" ref="S6:T6" si="4">SUM(C6,E6,G6,I6,K6,M6,O6,Q6)</f>
        <v>0</v>
      </c>
      <c r="T6" s="138">
        <f t="shared" si="4"/>
        <v>0</v>
      </c>
      <c r="U6" s="2"/>
      <c r="V6" s="2"/>
      <c r="W6" s="2"/>
      <c r="X6" s="2"/>
      <c r="Y6" s="2"/>
      <c r="Z6" s="2"/>
    </row>
    <row r="7">
      <c r="A7" s="136">
        <f t="array" ref="A7">INDEX(S01_INVOER!$A:$A,ROW()-1)</f>
        <v>5</v>
      </c>
      <c r="B7" s="137" t="str">
        <f t="array" ref="B7">INDEX(S01_INVOER!$B:$B,ROW()-1)</f>
        <v>Voedselhub die voedsel levert aan initiatieven</v>
      </c>
      <c r="C7" s="138"/>
      <c r="D7" s="138"/>
      <c r="E7" s="138"/>
      <c r="F7" s="138"/>
      <c r="G7" s="138">
        <f t="array" ref="G7">IF(ISBLANK(XLOOKUP($B7,S03_INITIATIEFTYPES!$B:$B,S03_INITIATIEFTYPES!$E:$E,"")),0,INDEX(S01_INVOER!$E:$E,ROW()-1)*S04_PARAMETERS!$B$6)</f>
        <v>0</v>
      </c>
      <c r="H7" s="138">
        <f>G7*(1-S04_PARAMETERS!$B$15)</f>
        <v>0</v>
      </c>
      <c r="I7" s="138">
        <f t="array" ref="I7">IF(ISBLANK(XLOOKUP($B7,S03_INITIATIEFTYPES!$B:$B,S03_INITIATIEFTYPES!$F:$F,"")),0,INDEX(S01_INVOER!$E:$E,ROW()-1)*S04_PARAMETERS!$B$7*S04_PARAMETERS!$B$8/1000)</f>
        <v>0</v>
      </c>
      <c r="J7" s="138">
        <f>I7*(1-S04_PARAMETERS!$B$16)</f>
        <v>0</v>
      </c>
      <c r="K7" s="138">
        <f t="array" ref="K7">IF(ISBLANK(XLOOKUP($B7,S03_INITIATIEFTYPES!$B:$B,S03_INITIATIEFTYPES!$G:$G,"")),0,INDEX(S01_INVOER!$G:$G,ROW()-1)*S04_PARAMETERS!$B$9)</f>
        <v>0</v>
      </c>
      <c r="L7" s="138">
        <f t="array" ref="L7">IF(ISBLANK(XLOOKUP($B7,S03_INITIATIEFTYPES!$B:$B,S03_INITIATIEFTYPES!$G:$G,"")),0,K7-INDEX(S01_INVOER!$G:$G,ROW()-1)*S04_PARAMETERS!$B$17)</f>
        <v>0</v>
      </c>
      <c r="M7" s="138">
        <f t="array" ref="M7">IF(ISBLANK(XLOOKUP($B7,S03_INITIATIEFTYPES!$B:$B,S03_INITIATIEFTYPES!$H:$H,"")),0,INDEX(S01_INVOER!$H:$H,ROW()-1)*S04_PARAMETERS!$B$10)</f>
        <v>0</v>
      </c>
      <c r="N7" s="138">
        <f t="array" ref="N7">IF(ISBLANK(XLOOKUP($B7,S03_INITIATIEFTYPES!$B:$B,S03_INITIATIEFTYPES!$H:$H,"")),0,M7-INDEX(S01_INVOER!$H:$H,ROW()-1)*S04_PARAMETERS!$B$18)</f>
        <v>0</v>
      </c>
      <c r="O7" s="138">
        <f t="array" ref="O7">IF(ISBLANK(XLOOKUP($B7,S03_INITIATIEFTYPES!$B:$B,S03_INITIATIEFTYPES!$I:$I,"")),0,INDEX(S01_INVOER!$I:$I,ROW()-1)*S04_PARAMETERS!$B$11)</f>
        <v>0</v>
      </c>
      <c r="P7" s="138">
        <f t="array" ref="P7">IF(ISBLANK(XLOOKUP($B7,S03_INITIATIEFTYPES!$B:$B,S03_INITIATIEFTYPES!$I:$I,"")),0,O7*(1-S04_PARAMETERS!$B$19))</f>
        <v>0</v>
      </c>
      <c r="Q7" s="138">
        <f t="array" ref="Q7">IF(ISBLANK(XLOOKUP($B7,S03_INITIATIEFTYPES!$B:$B,S03_INITIATIEFTYPES!$J:$J,"")),0,INDEX(S01_INVOER!$J:$J,ROW()-1)*S04_PARAMETERS!$B$12)</f>
        <v>0</v>
      </c>
      <c r="R7" s="138">
        <f t="array" ref="R7">IF(ISBLANK(XLOOKUP($B7,S03_INITIATIEFTYPES!$B:$B,S03_INITIATIEFTYPES!$J:$J,"")),0,Q7*(1-S04_PARAMETERS!$B$20))</f>
        <v>0</v>
      </c>
      <c r="S7" s="139">
        <f t="shared" ref="S7:T7" si="5">SUM(C7,E7,G7,I7,K7,M7,O7,Q7)</f>
        <v>0</v>
      </c>
      <c r="T7" s="139">
        <f t="shared" si="5"/>
        <v>0</v>
      </c>
      <c r="U7" s="2"/>
      <c r="V7" s="2"/>
      <c r="W7" s="2"/>
      <c r="X7" s="2"/>
      <c r="Y7" s="2"/>
      <c r="Z7" s="2"/>
    </row>
    <row r="8">
      <c r="A8" s="136"/>
      <c r="B8" s="137"/>
      <c r="C8" s="138"/>
      <c r="D8" s="138"/>
      <c r="E8" s="138"/>
      <c r="F8" s="138"/>
      <c r="G8" s="138"/>
      <c r="H8" s="138"/>
      <c r="I8" s="138"/>
      <c r="J8" s="138"/>
      <c r="K8" s="138"/>
      <c r="L8" s="138"/>
      <c r="M8" s="138"/>
      <c r="N8" s="138"/>
      <c r="O8" s="138"/>
      <c r="P8" s="138"/>
      <c r="Q8" s="138"/>
      <c r="R8" s="138"/>
      <c r="S8" s="139"/>
      <c r="T8" s="139"/>
      <c r="U8" s="2"/>
      <c r="V8" s="2"/>
      <c r="W8" s="2"/>
      <c r="X8" s="2"/>
      <c r="Y8" s="2"/>
      <c r="Z8" s="2"/>
    </row>
    <row r="9">
      <c r="A9" s="136"/>
      <c r="B9" s="137"/>
      <c r="C9" s="138"/>
      <c r="D9" s="138"/>
      <c r="E9" s="138"/>
      <c r="F9" s="138"/>
      <c r="G9" s="138"/>
      <c r="H9" s="138"/>
      <c r="I9" s="138"/>
      <c r="J9" s="138"/>
      <c r="K9" s="138"/>
      <c r="L9" s="138"/>
      <c r="M9" s="138"/>
      <c r="N9" s="138"/>
      <c r="O9" s="138"/>
      <c r="P9" s="138"/>
      <c r="Q9" s="138"/>
      <c r="R9" s="138"/>
      <c r="S9" s="139"/>
      <c r="T9" s="139"/>
      <c r="U9" s="2"/>
      <c r="V9" s="2"/>
      <c r="W9" s="2"/>
      <c r="X9" s="2"/>
      <c r="Y9" s="2"/>
      <c r="Z9" s="2"/>
    </row>
    <row r="10">
      <c r="A10" s="136"/>
      <c r="B10" s="26"/>
      <c r="C10" s="138"/>
      <c r="D10" s="138"/>
      <c r="E10" s="138"/>
      <c r="F10" s="138"/>
      <c r="G10" s="138"/>
      <c r="H10" s="138"/>
      <c r="I10" s="138"/>
      <c r="J10" s="138"/>
      <c r="K10" s="138"/>
      <c r="L10" s="138"/>
      <c r="M10" s="138"/>
      <c r="N10" s="138"/>
      <c r="O10" s="138"/>
      <c r="P10" s="138"/>
      <c r="Q10" s="138"/>
      <c r="R10" s="138"/>
      <c r="S10" s="139">
        <f t="shared" ref="S10:T10" si="6">SUM(C10,E10,G10,I10,K10,M10,O10,Q10)</f>
        <v>0</v>
      </c>
      <c r="T10" s="139">
        <f t="shared" si="6"/>
        <v>0</v>
      </c>
      <c r="U10" s="2"/>
      <c r="V10" s="2"/>
      <c r="W10" s="2"/>
      <c r="X10" s="2"/>
      <c r="Y10" s="2"/>
      <c r="Z10" s="2"/>
    </row>
    <row r="11">
      <c r="A11" s="136"/>
      <c r="B11" s="137"/>
      <c r="C11" s="138"/>
      <c r="D11" s="138"/>
      <c r="E11" s="138"/>
      <c r="F11" s="138"/>
      <c r="G11" s="138"/>
      <c r="H11" s="138"/>
      <c r="I11" s="138"/>
      <c r="J11" s="138"/>
      <c r="K11" s="138"/>
      <c r="L11" s="138"/>
      <c r="M11" s="138"/>
      <c r="N11" s="138"/>
      <c r="O11" s="138"/>
      <c r="P11" s="138"/>
      <c r="Q11" s="138"/>
      <c r="R11" s="138"/>
      <c r="S11" s="139">
        <f t="shared" ref="S11:T11" si="7">SUM(C11,E11,G11,I11,K11,M11,O11,Q11)</f>
        <v>0</v>
      </c>
      <c r="T11" s="139">
        <f t="shared" si="7"/>
        <v>0</v>
      </c>
      <c r="U11" s="2"/>
      <c r="V11" s="2"/>
      <c r="W11" s="2"/>
      <c r="X11" s="2"/>
      <c r="Y11" s="2"/>
      <c r="Z11" s="2"/>
    </row>
    <row r="12">
      <c r="A12" s="136"/>
      <c r="B12" s="137"/>
      <c r="C12" s="138"/>
      <c r="D12" s="138"/>
      <c r="E12" s="138"/>
      <c r="F12" s="138"/>
      <c r="G12" s="138"/>
      <c r="H12" s="138"/>
      <c r="I12" s="138"/>
      <c r="J12" s="138"/>
      <c r="K12" s="138"/>
      <c r="L12" s="138"/>
      <c r="M12" s="138"/>
      <c r="N12" s="138"/>
      <c r="O12" s="138"/>
      <c r="P12" s="138"/>
      <c r="Q12" s="138"/>
      <c r="R12" s="138"/>
      <c r="S12" s="139">
        <f t="shared" ref="S12:T12" si="8">SUM(C12,E12,G12,I12,K12,M12,O12,Q12)</f>
        <v>0</v>
      </c>
      <c r="T12" s="139">
        <f t="shared" si="8"/>
        <v>0</v>
      </c>
      <c r="U12" s="2"/>
      <c r="V12" s="2"/>
      <c r="W12" s="2"/>
      <c r="X12" s="2"/>
      <c r="Y12" s="2"/>
      <c r="Z12" s="2"/>
    </row>
    <row r="13">
      <c r="A13" s="136"/>
      <c r="B13" s="137"/>
      <c r="C13" s="138"/>
      <c r="D13" s="138"/>
      <c r="E13" s="138"/>
      <c r="F13" s="138"/>
      <c r="G13" s="138"/>
      <c r="H13" s="138"/>
      <c r="I13" s="138"/>
      <c r="J13" s="138"/>
      <c r="K13" s="138"/>
      <c r="L13" s="138"/>
      <c r="M13" s="138"/>
      <c r="N13" s="138"/>
      <c r="O13" s="138"/>
      <c r="P13" s="138"/>
      <c r="Q13" s="138"/>
      <c r="R13" s="138"/>
      <c r="S13" s="139">
        <f t="shared" ref="S13:T13" si="9">SUM(C13,E13,G13,I13,K13,M13,O13,Q13)</f>
        <v>0</v>
      </c>
      <c r="T13" s="139">
        <f t="shared" si="9"/>
        <v>0</v>
      </c>
      <c r="U13" s="2"/>
      <c r="V13" s="2"/>
      <c r="W13" s="2"/>
      <c r="X13" s="2"/>
      <c r="Y13" s="2"/>
      <c r="Z13" s="2"/>
    </row>
    <row r="14">
      <c r="A14" s="136"/>
      <c r="B14" s="137"/>
      <c r="C14" s="138"/>
      <c r="D14" s="138"/>
      <c r="E14" s="138"/>
      <c r="F14" s="138"/>
      <c r="G14" s="138"/>
      <c r="H14" s="138"/>
      <c r="I14" s="138"/>
      <c r="J14" s="138"/>
      <c r="K14" s="138"/>
      <c r="L14" s="138"/>
      <c r="M14" s="138"/>
      <c r="N14" s="138"/>
      <c r="O14" s="138"/>
      <c r="P14" s="138"/>
      <c r="Q14" s="138"/>
      <c r="R14" s="138"/>
      <c r="S14" s="139">
        <f t="shared" ref="S14:T14" si="10">SUM(C14,E14,G14,I14,K14,M14,O14,Q14)</f>
        <v>0</v>
      </c>
      <c r="T14" s="139">
        <f t="shared" si="10"/>
        <v>0</v>
      </c>
      <c r="U14" s="2"/>
      <c r="V14" s="2"/>
      <c r="W14" s="2"/>
      <c r="X14" s="2"/>
      <c r="Y14" s="2"/>
      <c r="Z14" s="2"/>
    </row>
    <row r="15">
      <c r="A15" s="136"/>
      <c r="B15" s="137"/>
      <c r="C15" s="138"/>
      <c r="D15" s="138"/>
      <c r="E15" s="138"/>
      <c r="F15" s="138"/>
      <c r="G15" s="138"/>
      <c r="H15" s="138"/>
      <c r="I15" s="138"/>
      <c r="J15" s="138"/>
      <c r="K15" s="138"/>
      <c r="L15" s="138"/>
      <c r="M15" s="138"/>
      <c r="N15" s="138"/>
      <c r="O15" s="138"/>
      <c r="P15" s="138"/>
      <c r="Q15" s="138"/>
      <c r="R15" s="138"/>
      <c r="S15" s="139">
        <f t="shared" ref="S15:T15" si="11">SUM(C15,E15,G15,I15,K15,M15,O15,Q15)</f>
        <v>0</v>
      </c>
      <c r="T15" s="139">
        <f t="shared" si="11"/>
        <v>0</v>
      </c>
      <c r="U15" s="2"/>
      <c r="V15" s="2"/>
      <c r="W15" s="2"/>
      <c r="X15" s="2"/>
      <c r="Y15" s="2"/>
      <c r="Z15" s="2"/>
    </row>
    <row r="16">
      <c r="A16" s="28"/>
      <c r="B16" s="137"/>
      <c r="C16" s="138"/>
      <c r="D16" s="138"/>
      <c r="E16" s="138"/>
      <c r="F16" s="138"/>
      <c r="G16" s="138"/>
      <c r="H16" s="138"/>
      <c r="I16" s="138"/>
      <c r="J16" s="138"/>
      <c r="K16" s="138"/>
      <c r="L16" s="138"/>
      <c r="M16" s="138"/>
      <c r="N16" s="138"/>
      <c r="O16" s="138"/>
      <c r="P16" s="138"/>
      <c r="Q16" s="138"/>
      <c r="R16" s="138"/>
      <c r="S16" s="139">
        <f t="shared" ref="S16:T16" si="12">SUM(C16,E16,G16,I16,K16,M16,O16,Q16)</f>
        <v>0</v>
      </c>
      <c r="T16" s="139">
        <f t="shared" si="12"/>
        <v>0</v>
      </c>
      <c r="U16" s="2"/>
      <c r="V16" s="2"/>
      <c r="W16" s="2"/>
      <c r="X16" s="2"/>
      <c r="Y16" s="2"/>
      <c r="Z16" s="2"/>
    </row>
    <row r="17">
      <c r="A17" s="136"/>
      <c r="B17" s="137"/>
      <c r="C17" s="138"/>
      <c r="D17" s="138"/>
      <c r="E17" s="138"/>
      <c r="F17" s="138"/>
      <c r="G17" s="138"/>
      <c r="H17" s="138"/>
      <c r="I17" s="138"/>
      <c r="J17" s="138"/>
      <c r="K17" s="138"/>
      <c r="L17" s="138"/>
      <c r="M17" s="138"/>
      <c r="N17" s="138"/>
      <c r="O17" s="138"/>
      <c r="P17" s="138"/>
      <c r="Q17" s="138"/>
      <c r="R17" s="138"/>
      <c r="S17" s="139">
        <f t="shared" ref="S17:T17" si="13">SUM(C17,E17,G17,I17,K17,M17,O17,Q17)</f>
        <v>0</v>
      </c>
      <c r="T17" s="139">
        <f t="shared" si="13"/>
        <v>0</v>
      </c>
      <c r="U17" s="2"/>
      <c r="V17" s="2"/>
      <c r="W17" s="2"/>
      <c r="X17" s="2"/>
      <c r="Y17" s="2"/>
      <c r="Z17" s="2"/>
    </row>
    <row r="18">
      <c r="A18" s="136"/>
      <c r="B18" s="137"/>
      <c r="C18" s="138"/>
      <c r="D18" s="138"/>
      <c r="E18" s="138"/>
      <c r="F18" s="138"/>
      <c r="G18" s="138"/>
      <c r="H18" s="138"/>
      <c r="I18" s="138"/>
      <c r="J18" s="138"/>
      <c r="K18" s="138"/>
      <c r="L18" s="138"/>
      <c r="M18" s="138"/>
      <c r="N18" s="138"/>
      <c r="O18" s="138"/>
      <c r="P18" s="138"/>
      <c r="Q18" s="138"/>
      <c r="R18" s="138"/>
      <c r="S18" s="139">
        <f t="shared" ref="S18:T18" si="14">SUM(C18,E18,G18,I18,K18,M18,O18,Q18)</f>
        <v>0</v>
      </c>
      <c r="T18" s="139">
        <f t="shared" si="14"/>
        <v>0</v>
      </c>
      <c r="U18" s="2"/>
      <c r="V18" s="2"/>
      <c r="W18" s="2"/>
      <c r="X18" s="2"/>
      <c r="Y18" s="2"/>
      <c r="Z18" s="2"/>
    </row>
    <row r="19">
      <c r="A19" s="136"/>
      <c r="B19" s="137"/>
      <c r="C19" s="138"/>
      <c r="D19" s="138"/>
      <c r="E19" s="138"/>
      <c r="F19" s="138"/>
      <c r="G19" s="138"/>
      <c r="H19" s="138"/>
      <c r="I19" s="138"/>
      <c r="J19" s="138"/>
      <c r="K19" s="138"/>
      <c r="L19" s="138"/>
      <c r="M19" s="138"/>
      <c r="N19" s="138"/>
      <c r="O19" s="138"/>
      <c r="P19" s="138"/>
      <c r="Q19" s="138"/>
      <c r="R19" s="138"/>
      <c r="S19" s="139">
        <f t="shared" ref="S19:T19" si="15">SUM(C19,E19,G19,I19,K19,M19,O19,Q19)</f>
        <v>0</v>
      </c>
      <c r="T19" s="139">
        <f t="shared" si="15"/>
        <v>0</v>
      </c>
      <c r="U19" s="2"/>
      <c r="V19" s="2"/>
      <c r="W19" s="2"/>
      <c r="X19" s="2"/>
      <c r="Y19" s="2"/>
      <c r="Z19" s="2"/>
    </row>
    <row r="20">
      <c r="A20" s="136"/>
      <c r="B20" s="137"/>
      <c r="C20" s="138"/>
      <c r="D20" s="138"/>
      <c r="E20" s="138"/>
      <c r="F20" s="138"/>
      <c r="G20" s="138"/>
      <c r="H20" s="138"/>
      <c r="I20" s="138"/>
      <c r="J20" s="138"/>
      <c r="K20" s="138"/>
      <c r="L20" s="138"/>
      <c r="M20" s="138"/>
      <c r="N20" s="138"/>
      <c r="O20" s="138"/>
      <c r="P20" s="138"/>
      <c r="Q20" s="138"/>
      <c r="R20" s="138"/>
      <c r="S20" s="139">
        <f t="shared" ref="S20:T20" si="16">SUM(C20,E20,G20,I20,K20,M20,O20,Q20)</f>
        <v>0</v>
      </c>
      <c r="T20" s="139">
        <f t="shared" si="16"/>
        <v>0</v>
      </c>
      <c r="U20" s="2"/>
      <c r="V20" s="2"/>
      <c r="W20" s="2"/>
      <c r="X20" s="2"/>
      <c r="Y20" s="2"/>
      <c r="Z20" s="2"/>
    </row>
    <row r="21" ht="15.75" customHeight="1">
      <c r="A21" s="136"/>
      <c r="B21" s="137"/>
      <c r="C21" s="138"/>
      <c r="D21" s="138"/>
      <c r="E21" s="138"/>
      <c r="F21" s="138"/>
      <c r="G21" s="138"/>
      <c r="H21" s="138"/>
      <c r="I21" s="138"/>
      <c r="J21" s="138"/>
      <c r="K21" s="138"/>
      <c r="L21" s="138"/>
      <c r="M21" s="138"/>
      <c r="N21" s="138"/>
      <c r="O21" s="138"/>
      <c r="P21" s="138"/>
      <c r="Q21" s="138"/>
      <c r="R21" s="138"/>
      <c r="S21" s="139">
        <f t="shared" ref="S21:T21" si="17">SUM(C21,E21,G21,I21,K21,M21,O21,Q21)</f>
        <v>0</v>
      </c>
      <c r="T21" s="139">
        <f t="shared" si="17"/>
        <v>0</v>
      </c>
      <c r="U21" s="2"/>
      <c r="V21" s="2"/>
      <c r="W21" s="2"/>
      <c r="X21" s="2"/>
      <c r="Y21" s="2"/>
      <c r="Z21" s="2"/>
    </row>
    <row r="22" ht="15.75" customHeight="1">
      <c r="A22" s="25"/>
      <c r="B22" s="137"/>
      <c r="C22" s="138"/>
      <c r="D22" s="138"/>
      <c r="E22" s="138"/>
      <c r="F22" s="138"/>
      <c r="G22" s="138"/>
      <c r="H22" s="138"/>
      <c r="I22" s="138"/>
      <c r="J22" s="138"/>
      <c r="K22" s="138"/>
      <c r="L22" s="138"/>
      <c r="M22" s="138"/>
      <c r="N22" s="138"/>
      <c r="O22" s="138"/>
      <c r="P22" s="138"/>
      <c r="Q22" s="138"/>
      <c r="R22" s="138"/>
      <c r="S22" s="139">
        <f t="shared" ref="S22:T22" si="18">SUM(C22,E22,G22,I22,K22,M22,O22,Q22)</f>
        <v>0</v>
      </c>
      <c r="T22" s="139">
        <f t="shared" si="18"/>
        <v>0</v>
      </c>
      <c r="U22" s="2"/>
      <c r="V22" s="2"/>
      <c r="W22" s="2"/>
      <c r="X22" s="2"/>
      <c r="Y22" s="2"/>
      <c r="Z22" s="2"/>
    </row>
    <row r="23" ht="15.75" customHeight="1">
      <c r="A23" s="25"/>
      <c r="B23" s="137"/>
      <c r="C23" s="138"/>
      <c r="D23" s="138"/>
      <c r="E23" s="138"/>
      <c r="F23" s="138"/>
      <c r="G23" s="138"/>
      <c r="H23" s="138"/>
      <c r="I23" s="138"/>
      <c r="J23" s="138"/>
      <c r="K23" s="138"/>
      <c r="L23" s="138"/>
      <c r="M23" s="138"/>
      <c r="N23" s="138"/>
      <c r="O23" s="138"/>
      <c r="P23" s="138"/>
      <c r="Q23" s="138"/>
      <c r="R23" s="138"/>
      <c r="S23" s="139">
        <f t="shared" ref="S23:T23" si="19">SUM(C23,E23,G23,I23,K23,M23,O23,Q23)</f>
        <v>0</v>
      </c>
      <c r="T23" s="139">
        <f t="shared" si="19"/>
        <v>0</v>
      </c>
      <c r="U23" s="2"/>
      <c r="V23" s="2"/>
      <c r="W23" s="2"/>
      <c r="X23" s="2"/>
      <c r="Y23" s="2"/>
      <c r="Z23" s="2"/>
    </row>
    <row r="24" ht="15.75" customHeight="1">
      <c r="A24" s="136"/>
      <c r="B24" s="137"/>
      <c r="C24" s="138"/>
      <c r="D24" s="138"/>
      <c r="E24" s="138"/>
      <c r="F24" s="138"/>
      <c r="G24" s="138"/>
      <c r="H24" s="138"/>
      <c r="I24" s="138"/>
      <c r="J24" s="138"/>
      <c r="K24" s="138"/>
      <c r="L24" s="138"/>
      <c r="M24" s="138"/>
      <c r="N24" s="138"/>
      <c r="O24" s="138"/>
      <c r="P24" s="138"/>
      <c r="Q24" s="138"/>
      <c r="R24" s="138"/>
      <c r="S24" s="139">
        <f t="shared" ref="S24:T24" si="20">SUM(C24,E24,G24,I24,K24,M24,O24,Q24)</f>
        <v>0</v>
      </c>
      <c r="T24" s="139">
        <f t="shared" si="20"/>
        <v>0</v>
      </c>
      <c r="U24" s="2"/>
      <c r="V24" s="2"/>
      <c r="W24" s="2"/>
      <c r="X24" s="2"/>
      <c r="Y24" s="2"/>
      <c r="Z24" s="2"/>
    </row>
    <row r="25" ht="15.75" customHeight="1">
      <c r="A25" s="136"/>
      <c r="B25" s="137"/>
      <c r="C25" s="138"/>
      <c r="D25" s="138"/>
      <c r="E25" s="138"/>
      <c r="F25" s="138"/>
      <c r="G25" s="138"/>
      <c r="H25" s="138"/>
      <c r="I25" s="138"/>
      <c r="J25" s="138"/>
      <c r="K25" s="138"/>
      <c r="L25" s="138"/>
      <c r="M25" s="138"/>
      <c r="N25" s="138"/>
      <c r="O25" s="138"/>
      <c r="P25" s="138"/>
      <c r="Q25" s="138"/>
      <c r="R25" s="138"/>
      <c r="S25" s="139">
        <f t="shared" ref="S25:T25" si="21">SUM(C25,E25,G25,I25,K25,M25,O25,Q25)</f>
        <v>0</v>
      </c>
      <c r="T25" s="139">
        <f t="shared" si="21"/>
        <v>0</v>
      </c>
      <c r="U25" s="2"/>
      <c r="V25" s="2"/>
      <c r="W25" s="2"/>
      <c r="X25" s="2"/>
      <c r="Y25" s="2"/>
      <c r="Z25" s="2"/>
    </row>
    <row r="26" ht="15.75" customHeight="1">
      <c r="A26" s="136"/>
      <c r="B26" s="137"/>
      <c r="C26" s="138"/>
      <c r="D26" s="138"/>
      <c r="E26" s="138"/>
      <c r="F26" s="138"/>
      <c r="G26" s="138"/>
      <c r="H26" s="138"/>
      <c r="I26" s="138"/>
      <c r="J26" s="138"/>
      <c r="K26" s="138"/>
      <c r="L26" s="138"/>
      <c r="M26" s="138"/>
      <c r="N26" s="138"/>
      <c r="O26" s="138"/>
      <c r="P26" s="138"/>
      <c r="Q26" s="138"/>
      <c r="R26" s="138"/>
      <c r="S26" s="139">
        <f t="shared" ref="S26:T26" si="22">SUM(C26,E26,G26,I26,K26,M26,O26,Q26)</f>
        <v>0</v>
      </c>
      <c r="T26" s="139">
        <f t="shared" si="22"/>
        <v>0</v>
      </c>
      <c r="U26" s="2"/>
      <c r="V26" s="2"/>
      <c r="W26" s="2"/>
      <c r="X26" s="2"/>
      <c r="Y26" s="2"/>
      <c r="Z26" s="2"/>
    </row>
    <row r="27" ht="15.75" customHeight="1">
      <c r="A27" s="136"/>
      <c r="B27" s="137"/>
      <c r="C27" s="138"/>
      <c r="D27" s="138"/>
      <c r="E27" s="138"/>
      <c r="F27" s="138"/>
      <c r="G27" s="138"/>
      <c r="H27" s="138"/>
      <c r="I27" s="138"/>
      <c r="J27" s="138"/>
      <c r="K27" s="138"/>
      <c r="L27" s="138"/>
      <c r="M27" s="138"/>
      <c r="N27" s="138"/>
      <c r="O27" s="138"/>
      <c r="P27" s="138"/>
      <c r="Q27" s="138"/>
      <c r="R27" s="138"/>
      <c r="S27" s="139"/>
      <c r="T27" s="139"/>
      <c r="U27" s="2"/>
      <c r="V27" s="2"/>
      <c r="W27" s="2"/>
      <c r="X27" s="2"/>
      <c r="Y27" s="2"/>
      <c r="Z27" s="2"/>
    </row>
    <row r="28" ht="15.75" customHeight="1">
      <c r="A28" s="136"/>
      <c r="B28" s="137"/>
      <c r="C28" s="138"/>
      <c r="D28" s="138"/>
      <c r="E28" s="138"/>
      <c r="F28" s="138"/>
      <c r="G28" s="138"/>
      <c r="H28" s="138"/>
      <c r="I28" s="138"/>
      <c r="J28" s="138"/>
      <c r="K28" s="138"/>
      <c r="L28" s="138"/>
      <c r="M28" s="138"/>
      <c r="N28" s="138"/>
      <c r="O28" s="138"/>
      <c r="P28" s="138"/>
      <c r="Q28" s="138"/>
      <c r="R28" s="138"/>
      <c r="S28" s="139">
        <f t="shared" ref="S28:T28" si="23">SUM(C28,E28,G28,I28,K28,M28,O28,Q28)</f>
        <v>0</v>
      </c>
      <c r="T28" s="139">
        <f t="shared" si="23"/>
        <v>0</v>
      </c>
      <c r="U28" s="2"/>
      <c r="V28" s="2"/>
      <c r="W28" s="2"/>
      <c r="X28" s="2"/>
      <c r="Y28" s="2"/>
      <c r="Z28" s="2"/>
    </row>
    <row r="29" ht="15.75" customHeight="1">
      <c r="A29" s="136"/>
      <c r="B29" s="137"/>
      <c r="C29" s="138"/>
      <c r="D29" s="138"/>
      <c r="E29" s="138"/>
      <c r="F29" s="138"/>
      <c r="G29" s="138"/>
      <c r="H29" s="138"/>
      <c r="I29" s="138"/>
      <c r="J29" s="138"/>
      <c r="K29" s="138"/>
      <c r="L29" s="138"/>
      <c r="M29" s="138"/>
      <c r="N29" s="138"/>
      <c r="O29" s="138"/>
      <c r="P29" s="138"/>
      <c r="Q29" s="138"/>
      <c r="R29" s="138"/>
      <c r="S29" s="139">
        <f t="shared" ref="S29:T29" si="24">SUM(C29,E29,G29,I29,K29,M29,O29,Q29)</f>
        <v>0</v>
      </c>
      <c r="T29" s="139">
        <f t="shared" si="24"/>
        <v>0</v>
      </c>
      <c r="U29" s="2"/>
      <c r="V29" s="2"/>
      <c r="W29" s="2"/>
      <c r="X29" s="2"/>
      <c r="Y29" s="2"/>
      <c r="Z29" s="2"/>
    </row>
    <row r="30" ht="15.75" customHeight="1">
      <c r="A30" s="136"/>
      <c r="B30" s="137"/>
      <c r="C30" s="138"/>
      <c r="D30" s="138"/>
      <c r="E30" s="138"/>
      <c r="F30" s="138"/>
      <c r="G30" s="138"/>
      <c r="H30" s="138"/>
      <c r="I30" s="138"/>
      <c r="J30" s="138"/>
      <c r="K30" s="138"/>
      <c r="L30" s="138"/>
      <c r="M30" s="138"/>
      <c r="N30" s="138"/>
      <c r="O30" s="138"/>
      <c r="P30" s="138"/>
      <c r="Q30" s="138"/>
      <c r="R30" s="138"/>
      <c r="S30" s="139">
        <f t="shared" ref="S30:T30" si="25">SUM(C30,E30,G30,I30,K30,M30,O30,Q30)</f>
        <v>0</v>
      </c>
      <c r="T30" s="139">
        <f t="shared" si="25"/>
        <v>0</v>
      </c>
      <c r="U30" s="2"/>
      <c r="V30" s="2"/>
      <c r="W30" s="2"/>
      <c r="X30" s="2"/>
      <c r="Y30" s="2"/>
      <c r="Z30" s="2"/>
    </row>
    <row r="31" ht="15.75" customHeight="1">
      <c r="A31" s="136"/>
      <c r="B31" s="137"/>
      <c r="C31" s="138"/>
      <c r="D31" s="138"/>
      <c r="E31" s="138"/>
      <c r="F31" s="138"/>
      <c r="G31" s="138"/>
      <c r="H31" s="138"/>
      <c r="I31" s="138"/>
      <c r="J31" s="138"/>
      <c r="K31" s="138"/>
      <c r="L31" s="138"/>
      <c r="M31" s="138"/>
      <c r="N31" s="138"/>
      <c r="O31" s="138"/>
      <c r="P31" s="138"/>
      <c r="Q31" s="138"/>
      <c r="R31" s="138"/>
      <c r="S31" s="139">
        <f t="shared" ref="S31:T31" si="26">SUM(C31,E31,G31,I31,K31,M31,O31,Q31)</f>
        <v>0</v>
      </c>
      <c r="T31" s="139">
        <f t="shared" si="26"/>
        <v>0</v>
      </c>
      <c r="U31" s="2"/>
      <c r="V31" s="2"/>
      <c r="W31" s="2"/>
      <c r="X31" s="2"/>
      <c r="Y31" s="2"/>
      <c r="Z31" s="2"/>
    </row>
    <row r="32" ht="15.75" customHeight="1">
      <c r="A32" s="136"/>
      <c r="B32" s="137"/>
      <c r="C32" s="138"/>
      <c r="D32" s="138"/>
      <c r="E32" s="138"/>
      <c r="F32" s="138"/>
      <c r="G32" s="138"/>
      <c r="H32" s="138"/>
      <c r="I32" s="138"/>
      <c r="J32" s="138"/>
      <c r="K32" s="138"/>
      <c r="L32" s="138"/>
      <c r="M32" s="138"/>
      <c r="N32" s="138"/>
      <c r="O32" s="138"/>
      <c r="P32" s="138"/>
      <c r="Q32" s="138"/>
      <c r="R32" s="138"/>
      <c r="S32" s="139">
        <f t="shared" ref="S32:T32" si="27">SUM(C32,E32,G32,I32,K32,M32,O32,Q32)</f>
        <v>0</v>
      </c>
      <c r="T32" s="139">
        <f t="shared" si="27"/>
        <v>0</v>
      </c>
      <c r="U32" s="2"/>
      <c r="V32" s="2"/>
      <c r="W32" s="2"/>
      <c r="X32" s="2"/>
      <c r="Y32" s="2"/>
      <c r="Z32" s="2"/>
    </row>
    <row r="33" ht="15.75" customHeight="1">
      <c r="A33" s="136"/>
      <c r="B33" s="137"/>
      <c r="C33" s="138"/>
      <c r="D33" s="138"/>
      <c r="E33" s="138"/>
      <c r="F33" s="138"/>
      <c r="G33" s="138"/>
      <c r="H33" s="138"/>
      <c r="I33" s="138"/>
      <c r="J33" s="138"/>
      <c r="K33" s="138"/>
      <c r="L33" s="138"/>
      <c r="M33" s="138"/>
      <c r="N33" s="138"/>
      <c r="O33" s="138"/>
      <c r="P33" s="138"/>
      <c r="Q33" s="138"/>
      <c r="R33" s="138"/>
      <c r="S33" s="139">
        <f t="shared" ref="S33:T33" si="28">SUM(C33,E33,G33,I33,K33,M33,O33,Q33)</f>
        <v>0</v>
      </c>
      <c r="T33" s="139">
        <f t="shared" si="28"/>
        <v>0</v>
      </c>
      <c r="U33" s="2"/>
      <c r="V33" s="2"/>
      <c r="W33" s="2"/>
      <c r="X33" s="2"/>
      <c r="Y33" s="2"/>
      <c r="Z33" s="2"/>
    </row>
    <row r="34" ht="15.75" customHeight="1">
      <c r="A34" s="136"/>
      <c r="B34" s="137"/>
      <c r="C34" s="138"/>
      <c r="D34" s="138"/>
      <c r="E34" s="138"/>
      <c r="F34" s="138"/>
      <c r="G34" s="138"/>
      <c r="H34" s="138"/>
      <c r="I34" s="138"/>
      <c r="J34" s="138"/>
      <c r="K34" s="138"/>
      <c r="L34" s="138"/>
      <c r="M34" s="138"/>
      <c r="N34" s="138"/>
      <c r="O34" s="138"/>
      <c r="P34" s="138"/>
      <c r="Q34" s="138"/>
      <c r="R34" s="138"/>
      <c r="S34" s="139">
        <f t="shared" ref="S34:T34" si="29">SUM(C34,E34,G34,I34,K34,M34,O34,Q34)</f>
        <v>0</v>
      </c>
      <c r="T34" s="139">
        <f t="shared" si="29"/>
        <v>0</v>
      </c>
      <c r="U34" s="2"/>
      <c r="V34" s="2"/>
      <c r="W34" s="2"/>
      <c r="X34" s="2"/>
      <c r="Y34" s="2"/>
      <c r="Z34" s="2"/>
    </row>
    <row r="35" ht="15.75" customHeight="1">
      <c r="A35" s="136"/>
      <c r="B35" s="137"/>
      <c r="C35" s="138"/>
      <c r="D35" s="138"/>
      <c r="E35" s="138"/>
      <c r="F35" s="138"/>
      <c r="G35" s="138"/>
      <c r="H35" s="138"/>
      <c r="I35" s="138"/>
      <c r="J35" s="138"/>
      <c r="K35" s="138"/>
      <c r="L35" s="138"/>
      <c r="M35" s="138"/>
      <c r="N35" s="138"/>
      <c r="O35" s="138"/>
      <c r="P35" s="138"/>
      <c r="Q35" s="138"/>
      <c r="R35" s="138"/>
      <c r="S35" s="139">
        <f t="shared" ref="S35:T35" si="30">SUM(C35,E35,G35,I35,K35,M35,O35,Q35)</f>
        <v>0</v>
      </c>
      <c r="T35" s="139">
        <f t="shared" si="30"/>
        <v>0</v>
      </c>
      <c r="U35" s="2"/>
      <c r="V35" s="2"/>
      <c r="W35" s="2"/>
      <c r="X35" s="2"/>
      <c r="Y35" s="2"/>
      <c r="Z35" s="2"/>
    </row>
    <row r="36" ht="15.75" customHeight="1">
      <c r="A36" s="136"/>
      <c r="B36" s="137"/>
      <c r="C36" s="138"/>
      <c r="D36" s="138"/>
      <c r="E36" s="138"/>
      <c r="F36" s="138"/>
      <c r="G36" s="138"/>
      <c r="H36" s="138"/>
      <c r="I36" s="138"/>
      <c r="J36" s="138"/>
      <c r="K36" s="138"/>
      <c r="L36" s="138"/>
      <c r="M36" s="138"/>
      <c r="N36" s="138"/>
      <c r="O36" s="138"/>
      <c r="P36" s="138"/>
      <c r="Q36" s="138"/>
      <c r="R36" s="138"/>
      <c r="S36" s="139">
        <f t="shared" ref="S36:T36" si="31">SUM(C36,E36,G36,I36,K36,M36,O36,Q36)</f>
        <v>0</v>
      </c>
      <c r="T36" s="139">
        <f t="shared" si="31"/>
        <v>0</v>
      </c>
      <c r="U36" s="2"/>
      <c r="V36" s="2"/>
      <c r="W36" s="2"/>
      <c r="X36" s="2"/>
      <c r="Y36" s="2"/>
      <c r="Z36" s="2"/>
    </row>
    <row r="37" ht="15.75" customHeight="1">
      <c r="A37" s="136"/>
      <c r="B37" s="137"/>
      <c r="C37" s="138"/>
      <c r="D37" s="138"/>
      <c r="E37" s="138"/>
      <c r="F37" s="138"/>
      <c r="G37" s="138"/>
      <c r="H37" s="138"/>
      <c r="I37" s="138"/>
      <c r="J37" s="138"/>
      <c r="K37" s="138"/>
      <c r="L37" s="138"/>
      <c r="M37" s="138"/>
      <c r="N37" s="138"/>
      <c r="O37" s="138"/>
      <c r="P37" s="138"/>
      <c r="Q37" s="138"/>
      <c r="R37" s="138"/>
      <c r="S37" s="139">
        <f t="shared" ref="S37:T37" si="32">SUM(C37,E37,G37,I37,K37,M37,O37,Q37)</f>
        <v>0</v>
      </c>
      <c r="T37" s="139">
        <f t="shared" si="32"/>
        <v>0</v>
      </c>
      <c r="U37" s="2"/>
      <c r="V37" s="2"/>
      <c r="W37" s="2"/>
      <c r="X37" s="2"/>
      <c r="Y37" s="2"/>
      <c r="Z37" s="2"/>
    </row>
    <row r="38" ht="15.75" customHeight="1">
      <c r="A38" s="136"/>
      <c r="B38" s="137"/>
      <c r="C38" s="138"/>
      <c r="D38" s="138"/>
      <c r="E38" s="138"/>
      <c r="F38" s="138"/>
      <c r="G38" s="138"/>
      <c r="H38" s="138"/>
      <c r="I38" s="138"/>
      <c r="J38" s="138"/>
      <c r="K38" s="138"/>
      <c r="L38" s="138"/>
      <c r="M38" s="138"/>
      <c r="N38" s="138"/>
      <c r="O38" s="138"/>
      <c r="P38" s="138"/>
      <c r="Q38" s="138"/>
      <c r="R38" s="138"/>
      <c r="S38" s="139">
        <f t="shared" ref="S38:T38" si="33">SUM(C38,E38,G38,I38,K38,M38,O38,Q38)</f>
        <v>0</v>
      </c>
      <c r="T38" s="139">
        <f t="shared" si="33"/>
        <v>0</v>
      </c>
      <c r="U38" s="2"/>
      <c r="V38" s="2"/>
      <c r="W38" s="2"/>
      <c r="X38" s="2"/>
      <c r="Y38" s="2"/>
      <c r="Z38" s="2"/>
    </row>
    <row r="39" ht="15.75" customHeight="1">
      <c r="A39" s="136"/>
      <c r="B39" s="137"/>
      <c r="C39" s="138"/>
      <c r="D39" s="138"/>
      <c r="E39" s="138"/>
      <c r="F39" s="138"/>
      <c r="G39" s="138"/>
      <c r="H39" s="138"/>
      <c r="I39" s="138"/>
      <c r="J39" s="138"/>
      <c r="K39" s="138"/>
      <c r="L39" s="138"/>
      <c r="M39" s="138"/>
      <c r="N39" s="138"/>
      <c r="O39" s="138"/>
      <c r="P39" s="138"/>
      <c r="Q39" s="138"/>
      <c r="R39" s="138"/>
      <c r="S39" s="139">
        <f t="shared" ref="S39:T39" si="34">SUM(C39,E39,G39,I39,K39,M39,O39,Q39)</f>
        <v>0</v>
      </c>
      <c r="T39" s="139">
        <f t="shared" si="34"/>
        <v>0</v>
      </c>
      <c r="U39" s="2"/>
      <c r="V39" s="2"/>
      <c r="W39" s="2"/>
      <c r="X39" s="2"/>
      <c r="Y39" s="2"/>
      <c r="Z39" s="2"/>
    </row>
    <row r="40" ht="15.75" customHeight="1">
      <c r="A40" s="136"/>
      <c r="B40" s="137"/>
      <c r="C40" s="138"/>
      <c r="D40" s="138"/>
      <c r="E40" s="138"/>
      <c r="F40" s="138"/>
      <c r="G40" s="138"/>
      <c r="H40" s="138"/>
      <c r="I40" s="138"/>
      <c r="J40" s="138"/>
      <c r="K40" s="138"/>
      <c r="L40" s="138"/>
      <c r="M40" s="138"/>
      <c r="N40" s="138"/>
      <c r="O40" s="138"/>
      <c r="P40" s="138"/>
      <c r="Q40" s="138"/>
      <c r="R40" s="138"/>
      <c r="S40" s="139">
        <f t="shared" ref="S40:T40" si="35">SUM(C40,E40,G40,I40,K40,M40,O40,Q40)</f>
        <v>0</v>
      </c>
      <c r="T40" s="139">
        <f t="shared" si="35"/>
        <v>0</v>
      </c>
      <c r="U40" s="2"/>
      <c r="V40" s="2"/>
      <c r="W40" s="2"/>
      <c r="X40" s="2"/>
      <c r="Y40" s="2"/>
      <c r="Z40" s="2"/>
    </row>
    <row r="41" ht="15.75" customHeight="1">
      <c r="A41" s="136"/>
      <c r="B41" s="137"/>
      <c r="C41" s="138"/>
      <c r="D41" s="138"/>
      <c r="E41" s="138"/>
      <c r="F41" s="138"/>
      <c r="G41" s="138"/>
      <c r="H41" s="138"/>
      <c r="I41" s="138"/>
      <c r="J41" s="138"/>
      <c r="K41" s="138"/>
      <c r="L41" s="138"/>
      <c r="M41" s="138"/>
      <c r="N41" s="138"/>
      <c r="O41" s="138"/>
      <c r="P41" s="138"/>
      <c r="Q41" s="138"/>
      <c r="R41" s="138"/>
      <c r="S41" s="139">
        <f t="shared" ref="S41:T41" si="36">SUM(C41,E41,G41,I41,K41,M41,O41,Q41)</f>
        <v>0</v>
      </c>
      <c r="T41" s="139">
        <f t="shared" si="36"/>
        <v>0</v>
      </c>
      <c r="U41" s="2"/>
      <c r="V41" s="2"/>
      <c r="W41" s="2"/>
      <c r="X41" s="2"/>
      <c r="Y41" s="2"/>
      <c r="Z41" s="2"/>
    </row>
    <row r="42" ht="15.75" customHeight="1">
      <c r="A42" s="136"/>
      <c r="B42" s="137"/>
      <c r="C42" s="138"/>
      <c r="D42" s="138"/>
      <c r="E42" s="138"/>
      <c r="F42" s="138"/>
      <c r="G42" s="138"/>
      <c r="H42" s="138"/>
      <c r="I42" s="138"/>
      <c r="J42" s="138"/>
      <c r="K42" s="138"/>
      <c r="L42" s="138"/>
      <c r="M42" s="138"/>
      <c r="N42" s="138"/>
      <c r="O42" s="138"/>
      <c r="P42" s="138"/>
      <c r="Q42" s="138"/>
      <c r="R42" s="138"/>
      <c r="S42" s="139">
        <f t="shared" ref="S42:T42" si="37">SUM(C42,E42,G42,I42,K42,M42,O42,Q42)</f>
        <v>0</v>
      </c>
      <c r="T42" s="139">
        <f t="shared" si="37"/>
        <v>0</v>
      </c>
      <c r="U42" s="2"/>
      <c r="V42" s="2"/>
      <c r="W42" s="2"/>
      <c r="X42" s="2"/>
      <c r="Y42" s="2"/>
      <c r="Z42" s="2"/>
    </row>
    <row r="43" ht="15.75" customHeight="1">
      <c r="A43" s="136"/>
      <c r="B43" s="137"/>
      <c r="C43" s="138"/>
      <c r="D43" s="138"/>
      <c r="E43" s="138"/>
      <c r="F43" s="138"/>
      <c r="G43" s="138"/>
      <c r="H43" s="138"/>
      <c r="I43" s="138"/>
      <c r="J43" s="138"/>
      <c r="K43" s="138"/>
      <c r="L43" s="138"/>
      <c r="M43" s="138"/>
      <c r="N43" s="138"/>
      <c r="O43" s="138"/>
      <c r="P43" s="138"/>
      <c r="Q43" s="138"/>
      <c r="R43" s="138"/>
      <c r="S43" s="139">
        <f t="shared" ref="S43:T43" si="38">SUM(C43,E43,G43,I43,K43,M43,O43,Q43)</f>
        <v>0</v>
      </c>
      <c r="T43" s="139">
        <f t="shared" si="38"/>
        <v>0</v>
      </c>
      <c r="U43" s="2"/>
      <c r="V43" s="2"/>
      <c r="W43" s="2"/>
      <c r="X43" s="2"/>
      <c r="Y43" s="2"/>
      <c r="Z43" s="2"/>
    </row>
    <row r="44" ht="15.75" customHeight="1">
      <c r="A44" s="136"/>
      <c r="B44" s="137"/>
      <c r="C44" s="138"/>
      <c r="D44" s="138"/>
      <c r="E44" s="138"/>
      <c r="F44" s="138"/>
      <c r="G44" s="138"/>
      <c r="H44" s="138"/>
      <c r="I44" s="138"/>
      <c r="J44" s="138"/>
      <c r="K44" s="138"/>
      <c r="L44" s="138"/>
      <c r="M44" s="138"/>
      <c r="N44" s="138"/>
      <c r="O44" s="138"/>
      <c r="P44" s="138"/>
      <c r="Q44" s="138"/>
      <c r="R44" s="138"/>
      <c r="S44" s="139">
        <f t="shared" ref="S44:T44" si="39">SUM(C44,E44,G44,I44,K44,M44,O44,Q44)</f>
        <v>0</v>
      </c>
      <c r="T44" s="139">
        <f t="shared" si="39"/>
        <v>0</v>
      </c>
      <c r="U44" s="2"/>
      <c r="V44" s="2"/>
      <c r="W44" s="2"/>
      <c r="X44" s="2"/>
      <c r="Y44" s="2"/>
      <c r="Z44" s="2"/>
    </row>
    <row r="45" ht="15.75" customHeight="1">
      <c r="A45" s="136"/>
      <c r="B45" s="137"/>
      <c r="C45" s="138"/>
      <c r="D45" s="138"/>
      <c r="E45" s="138"/>
      <c r="F45" s="138"/>
      <c r="G45" s="138"/>
      <c r="H45" s="138"/>
      <c r="I45" s="138"/>
      <c r="J45" s="138"/>
      <c r="K45" s="138"/>
      <c r="L45" s="138"/>
      <c r="M45" s="138"/>
      <c r="N45" s="138"/>
      <c r="O45" s="138"/>
      <c r="P45" s="138"/>
      <c r="Q45" s="138"/>
      <c r="R45" s="138"/>
      <c r="S45" s="139">
        <f t="shared" ref="S45:T45" si="40">SUM(C45,E45,G45,I45,K45,M45,O45,Q45)</f>
        <v>0</v>
      </c>
      <c r="T45" s="139">
        <f t="shared" si="40"/>
        <v>0</v>
      </c>
      <c r="U45" s="2"/>
      <c r="V45" s="2"/>
      <c r="W45" s="2"/>
      <c r="X45" s="2"/>
      <c r="Y45" s="2"/>
      <c r="Z45" s="2"/>
    </row>
    <row r="46" ht="15.75" customHeight="1">
      <c r="A46" s="136"/>
      <c r="B46" s="137"/>
      <c r="C46" s="138"/>
      <c r="D46" s="138"/>
      <c r="E46" s="138"/>
      <c r="F46" s="138"/>
      <c r="G46" s="138"/>
      <c r="H46" s="138"/>
      <c r="I46" s="138"/>
      <c r="J46" s="138"/>
      <c r="K46" s="138"/>
      <c r="L46" s="138"/>
      <c r="M46" s="138"/>
      <c r="N46" s="138"/>
      <c r="O46" s="138"/>
      <c r="P46" s="138"/>
      <c r="Q46" s="138"/>
      <c r="R46" s="138"/>
      <c r="S46" s="139">
        <f t="shared" ref="S46:T46" si="41">SUM(C46,E46,G46,I46,K46,M46,O46,Q46)</f>
        <v>0</v>
      </c>
      <c r="T46" s="139">
        <f t="shared" si="41"/>
        <v>0</v>
      </c>
      <c r="U46" s="2"/>
      <c r="V46" s="2"/>
      <c r="W46" s="2"/>
      <c r="X46" s="2"/>
      <c r="Y46" s="2"/>
      <c r="Z46" s="2"/>
    </row>
    <row r="47" ht="15.75" customHeight="1">
      <c r="A47" s="136"/>
      <c r="B47" s="137"/>
      <c r="C47" s="138"/>
      <c r="D47" s="138"/>
      <c r="E47" s="138"/>
      <c r="F47" s="138"/>
      <c r="G47" s="138"/>
      <c r="H47" s="138"/>
      <c r="I47" s="138"/>
      <c r="J47" s="138"/>
      <c r="K47" s="138"/>
      <c r="L47" s="138"/>
      <c r="M47" s="138"/>
      <c r="N47" s="138"/>
      <c r="O47" s="138"/>
      <c r="P47" s="138"/>
      <c r="Q47" s="138"/>
      <c r="R47" s="138"/>
      <c r="S47" s="139">
        <f t="shared" ref="S47:T47" si="42">SUM(C47,E47,G47,I47,K47,M47,O47,Q47)</f>
        <v>0</v>
      </c>
      <c r="T47" s="139">
        <f t="shared" si="42"/>
        <v>0</v>
      </c>
      <c r="U47" s="2"/>
      <c r="V47" s="2"/>
      <c r="W47" s="2"/>
      <c r="X47" s="2"/>
      <c r="Y47" s="2"/>
      <c r="Z47" s="2"/>
    </row>
    <row r="48" ht="15.75" customHeight="1">
      <c r="A48" s="136"/>
      <c r="B48" s="137"/>
      <c r="C48" s="138"/>
      <c r="D48" s="138"/>
      <c r="E48" s="138"/>
      <c r="F48" s="138"/>
      <c r="G48" s="138"/>
      <c r="H48" s="138"/>
      <c r="I48" s="138"/>
      <c r="J48" s="138"/>
      <c r="K48" s="138"/>
      <c r="L48" s="138"/>
      <c r="M48" s="138"/>
      <c r="N48" s="138"/>
      <c r="O48" s="138"/>
      <c r="P48" s="138"/>
      <c r="Q48" s="138"/>
      <c r="R48" s="138"/>
      <c r="S48" s="139">
        <f t="shared" ref="S48:T48" si="43">SUM(C48,E48,G48,I48,K48,M48,O48,Q48)</f>
        <v>0</v>
      </c>
      <c r="T48" s="139">
        <f t="shared" si="43"/>
        <v>0</v>
      </c>
      <c r="U48" s="2"/>
      <c r="V48" s="2"/>
      <c r="W48" s="2"/>
      <c r="X48" s="2"/>
      <c r="Y48" s="2"/>
      <c r="Z48" s="2"/>
    </row>
    <row r="49" ht="15.75" customHeight="1">
      <c r="A49" s="136"/>
      <c r="B49" s="137"/>
      <c r="C49" s="138"/>
      <c r="D49" s="138"/>
      <c r="E49" s="138"/>
      <c r="F49" s="138"/>
      <c r="G49" s="138"/>
      <c r="H49" s="138"/>
      <c r="I49" s="138"/>
      <c r="J49" s="138"/>
      <c r="K49" s="138"/>
      <c r="L49" s="138"/>
      <c r="M49" s="138"/>
      <c r="N49" s="138"/>
      <c r="O49" s="138"/>
      <c r="P49" s="138"/>
      <c r="Q49" s="138"/>
      <c r="R49" s="138"/>
      <c r="S49" s="139">
        <f t="shared" ref="S49:T49" si="44">SUM(C49,E49,G49,I49,K49,M49,O49,Q49)</f>
        <v>0</v>
      </c>
      <c r="T49" s="139">
        <f t="shared" si="44"/>
        <v>0</v>
      </c>
      <c r="U49" s="2"/>
      <c r="V49" s="2"/>
      <c r="W49" s="2"/>
      <c r="X49" s="2"/>
      <c r="Y49" s="2"/>
      <c r="Z49" s="2"/>
    </row>
    <row r="50" ht="15.75" customHeight="1">
      <c r="A50" s="136"/>
      <c r="B50" s="137"/>
      <c r="C50" s="138"/>
      <c r="D50" s="138"/>
      <c r="E50" s="138"/>
      <c r="F50" s="138"/>
      <c r="G50" s="138"/>
      <c r="H50" s="138"/>
      <c r="I50" s="138"/>
      <c r="J50" s="138"/>
      <c r="K50" s="138"/>
      <c r="L50" s="138"/>
      <c r="M50" s="138"/>
      <c r="N50" s="138"/>
      <c r="O50" s="138"/>
      <c r="P50" s="138"/>
      <c r="Q50" s="138"/>
      <c r="R50" s="138"/>
      <c r="S50" s="139">
        <f t="shared" ref="S50:T50" si="45">SUM(C50,E50,G50,I50,K50,M50,O50,Q50)</f>
        <v>0</v>
      </c>
      <c r="T50" s="139">
        <f t="shared" si="45"/>
        <v>0</v>
      </c>
      <c r="U50" s="2"/>
      <c r="V50" s="2"/>
      <c r="W50" s="2"/>
      <c r="X50" s="2"/>
      <c r="Y50" s="2"/>
      <c r="Z50" s="2"/>
    </row>
    <row r="51" ht="15.75" customHeight="1">
      <c r="A51" s="136"/>
      <c r="B51" s="137"/>
      <c r="C51" s="138"/>
      <c r="D51" s="138"/>
      <c r="E51" s="138"/>
      <c r="F51" s="138"/>
      <c r="G51" s="138"/>
      <c r="H51" s="138"/>
      <c r="I51" s="138"/>
      <c r="J51" s="138"/>
      <c r="K51" s="138"/>
      <c r="L51" s="138"/>
      <c r="M51" s="138"/>
      <c r="N51" s="138"/>
      <c r="O51" s="138"/>
      <c r="P51" s="138"/>
      <c r="Q51" s="138"/>
      <c r="R51" s="138"/>
      <c r="S51" s="139">
        <f t="shared" ref="S51:T51" si="46">SUM(C51,E51,G51,I51,K51,M51,O51,Q51)</f>
        <v>0</v>
      </c>
      <c r="T51" s="139">
        <f t="shared" si="46"/>
        <v>0</v>
      </c>
      <c r="U51" s="2"/>
      <c r="V51" s="2"/>
      <c r="W51" s="2"/>
      <c r="X51" s="2"/>
      <c r="Y51" s="2"/>
      <c r="Z51" s="2"/>
    </row>
    <row r="52" ht="15.75" customHeight="1">
      <c r="A52" s="136"/>
      <c r="B52" s="137"/>
      <c r="C52" s="138"/>
      <c r="D52" s="138"/>
      <c r="E52" s="138"/>
      <c r="F52" s="138"/>
      <c r="G52" s="138"/>
      <c r="H52" s="138"/>
      <c r="I52" s="138"/>
      <c r="J52" s="138"/>
      <c r="K52" s="138"/>
      <c r="L52" s="138"/>
      <c r="M52" s="138"/>
      <c r="N52" s="138"/>
      <c r="O52" s="138"/>
      <c r="P52" s="138"/>
      <c r="Q52" s="138"/>
      <c r="R52" s="138"/>
      <c r="S52" s="139">
        <f t="shared" ref="S52:T52" si="47">SUM(C52,E52,G52,I52,K52,M52,O52,Q52)</f>
        <v>0</v>
      </c>
      <c r="T52" s="139">
        <f t="shared" si="47"/>
        <v>0</v>
      </c>
      <c r="U52" s="2"/>
      <c r="V52" s="2"/>
      <c r="W52" s="2"/>
      <c r="X52" s="2"/>
      <c r="Y52" s="2"/>
      <c r="Z52" s="2"/>
    </row>
    <row r="53" ht="15.75" customHeight="1">
      <c r="A53" s="136"/>
      <c r="B53" s="137"/>
      <c r="C53" s="138"/>
      <c r="D53" s="138"/>
      <c r="E53" s="138"/>
      <c r="F53" s="138"/>
      <c r="G53" s="138"/>
      <c r="H53" s="138"/>
      <c r="I53" s="138"/>
      <c r="J53" s="138"/>
      <c r="K53" s="138"/>
      <c r="L53" s="138"/>
      <c r="M53" s="138"/>
      <c r="N53" s="138"/>
      <c r="O53" s="138"/>
      <c r="P53" s="138"/>
      <c r="Q53" s="138"/>
      <c r="R53" s="138"/>
      <c r="S53" s="139">
        <f t="shared" ref="S53:T53" si="48">SUM(C53,E53,G53,I53,K53,M53,O53,Q53)</f>
        <v>0</v>
      </c>
      <c r="T53" s="139">
        <f t="shared" si="48"/>
        <v>0</v>
      </c>
      <c r="U53" s="2"/>
      <c r="V53" s="2"/>
      <c r="W53" s="2"/>
      <c r="X53" s="2"/>
      <c r="Y53" s="2"/>
      <c r="Z53" s="2"/>
    </row>
    <row r="54" ht="15.75" customHeight="1">
      <c r="A54" s="136"/>
      <c r="B54" s="137"/>
      <c r="C54" s="138"/>
      <c r="D54" s="138"/>
      <c r="E54" s="138"/>
      <c r="F54" s="138"/>
      <c r="G54" s="138"/>
      <c r="H54" s="138"/>
      <c r="I54" s="138"/>
      <c r="J54" s="138"/>
      <c r="K54" s="138"/>
      <c r="L54" s="138"/>
      <c r="M54" s="138"/>
      <c r="N54" s="138"/>
      <c r="O54" s="138"/>
      <c r="P54" s="138"/>
      <c r="Q54" s="138"/>
      <c r="R54" s="138"/>
      <c r="S54" s="139">
        <f t="shared" ref="S54:T54" si="49">SUM(C54,E54,G54,I54,K54,M54,O54,Q54)</f>
        <v>0</v>
      </c>
      <c r="T54" s="139">
        <f t="shared" si="49"/>
        <v>0</v>
      </c>
      <c r="U54" s="2"/>
      <c r="V54" s="2"/>
      <c r="W54" s="2"/>
      <c r="X54" s="2"/>
      <c r="Y54" s="2"/>
      <c r="Z54" s="2"/>
    </row>
    <row r="55" ht="15.75" customHeight="1">
      <c r="A55" s="136"/>
      <c r="B55" s="137"/>
      <c r="C55" s="138"/>
      <c r="D55" s="138"/>
      <c r="E55" s="138"/>
      <c r="F55" s="138"/>
      <c r="G55" s="138"/>
      <c r="H55" s="138"/>
      <c r="I55" s="138"/>
      <c r="J55" s="138"/>
      <c r="K55" s="138"/>
      <c r="L55" s="138"/>
      <c r="M55" s="138"/>
      <c r="N55" s="138"/>
      <c r="O55" s="138"/>
      <c r="P55" s="138"/>
      <c r="Q55" s="138"/>
      <c r="R55" s="138"/>
      <c r="S55" s="139">
        <f t="shared" ref="S55:T55" si="50">SUM(C55,E55,G55,I55,K55,M55,O55,Q55)</f>
        <v>0</v>
      </c>
      <c r="T55" s="139">
        <f t="shared" si="50"/>
        <v>0</v>
      </c>
      <c r="U55" s="2"/>
      <c r="V55" s="2"/>
      <c r="W55" s="2"/>
      <c r="X55" s="2"/>
      <c r="Y55" s="2"/>
      <c r="Z55" s="2"/>
    </row>
    <row r="56" ht="15.75" customHeight="1">
      <c r="A56" s="136"/>
      <c r="B56" s="137"/>
      <c r="C56" s="138"/>
      <c r="D56" s="138"/>
      <c r="E56" s="138"/>
      <c r="F56" s="138"/>
      <c r="G56" s="138"/>
      <c r="H56" s="138"/>
      <c r="I56" s="138"/>
      <c r="J56" s="138"/>
      <c r="K56" s="138"/>
      <c r="L56" s="138"/>
      <c r="M56" s="138"/>
      <c r="N56" s="138"/>
      <c r="O56" s="138"/>
      <c r="P56" s="138"/>
      <c r="Q56" s="138"/>
      <c r="R56" s="138"/>
      <c r="S56" s="139">
        <f t="shared" ref="S56:T56" si="51">SUM(C56,E56,G56,I56,K56,M56,O56,Q56)</f>
        <v>0</v>
      </c>
      <c r="T56" s="139">
        <f t="shared" si="51"/>
        <v>0</v>
      </c>
      <c r="U56" s="2"/>
      <c r="V56" s="2"/>
      <c r="W56" s="2"/>
      <c r="X56" s="2"/>
      <c r="Y56" s="2"/>
      <c r="Z56" s="2"/>
    </row>
    <row r="57" ht="15.75" customHeight="1">
      <c r="A57" s="136"/>
      <c r="B57" s="137"/>
      <c r="C57" s="138"/>
      <c r="D57" s="138"/>
      <c r="E57" s="138"/>
      <c r="F57" s="138"/>
      <c r="G57" s="138"/>
      <c r="H57" s="138"/>
      <c r="I57" s="138"/>
      <c r="J57" s="138"/>
      <c r="K57" s="138"/>
      <c r="L57" s="138"/>
      <c r="M57" s="138"/>
      <c r="N57" s="138"/>
      <c r="O57" s="138"/>
      <c r="P57" s="138"/>
      <c r="Q57" s="138"/>
      <c r="R57" s="138"/>
      <c r="S57" s="139">
        <f t="shared" ref="S57:T57" si="52">SUM(C57,E57,G57,I57,K57,M57,O57,Q57)</f>
        <v>0</v>
      </c>
      <c r="T57" s="139">
        <f t="shared" si="52"/>
        <v>0</v>
      </c>
      <c r="U57" s="2"/>
      <c r="V57" s="2"/>
      <c r="W57" s="2"/>
      <c r="X57" s="2"/>
      <c r="Y57" s="2"/>
      <c r="Z57" s="2"/>
    </row>
    <row r="58" ht="15.75" customHeight="1">
      <c r="A58" s="136"/>
      <c r="B58" s="137"/>
      <c r="C58" s="138"/>
      <c r="D58" s="138"/>
      <c r="E58" s="138"/>
      <c r="F58" s="138"/>
      <c r="G58" s="138"/>
      <c r="H58" s="138"/>
      <c r="I58" s="138"/>
      <c r="J58" s="138"/>
      <c r="K58" s="138"/>
      <c r="L58" s="138"/>
      <c r="M58" s="138"/>
      <c r="N58" s="138"/>
      <c r="O58" s="138"/>
      <c r="P58" s="138"/>
      <c r="Q58" s="138"/>
      <c r="R58" s="138"/>
      <c r="S58" s="139">
        <f t="shared" ref="S58:T58" si="53">SUM(C58,E58,G58,I58,K58,M58,O58,Q58)</f>
        <v>0</v>
      </c>
      <c r="T58" s="139">
        <f t="shared" si="53"/>
        <v>0</v>
      </c>
      <c r="U58" s="2"/>
      <c r="V58" s="2"/>
      <c r="W58" s="2"/>
      <c r="X58" s="2"/>
      <c r="Y58" s="2"/>
      <c r="Z58" s="2"/>
    </row>
    <row r="59" ht="15.75" customHeight="1">
      <c r="A59" s="136"/>
      <c r="B59" s="137"/>
      <c r="C59" s="138"/>
      <c r="D59" s="138"/>
      <c r="E59" s="138"/>
      <c r="F59" s="138"/>
      <c r="G59" s="138"/>
      <c r="H59" s="138"/>
      <c r="I59" s="138"/>
      <c r="J59" s="138"/>
      <c r="K59" s="138"/>
      <c r="L59" s="138"/>
      <c r="M59" s="138"/>
      <c r="N59" s="138"/>
      <c r="O59" s="138"/>
      <c r="P59" s="138"/>
      <c r="Q59" s="138"/>
      <c r="R59" s="138"/>
      <c r="S59" s="139">
        <f t="shared" ref="S59:T59" si="54">SUM(C59,E59,G59,I59,K59,M59,O59,Q59)</f>
        <v>0</v>
      </c>
      <c r="T59" s="139">
        <f t="shared" si="54"/>
        <v>0</v>
      </c>
      <c r="U59" s="2"/>
      <c r="V59" s="2"/>
      <c r="W59" s="2"/>
      <c r="X59" s="2"/>
      <c r="Y59" s="2"/>
      <c r="Z59" s="2"/>
    </row>
    <row r="60" ht="15.75" customHeight="1">
      <c r="A60" s="136"/>
      <c r="B60" s="137"/>
      <c r="C60" s="138"/>
      <c r="D60" s="138"/>
      <c r="E60" s="138"/>
      <c r="F60" s="138"/>
      <c r="G60" s="138"/>
      <c r="H60" s="138"/>
      <c r="I60" s="138"/>
      <c r="J60" s="138"/>
      <c r="K60" s="138"/>
      <c r="L60" s="138"/>
      <c r="M60" s="138"/>
      <c r="N60" s="138"/>
      <c r="O60" s="138"/>
      <c r="P60" s="138"/>
      <c r="Q60" s="138"/>
      <c r="R60" s="138"/>
      <c r="S60" s="139">
        <f t="shared" ref="S60:T60" si="55">SUM(C60,E60,G60,I60,K60,M60,O60,Q60)</f>
        <v>0</v>
      </c>
      <c r="T60" s="139">
        <f t="shared" si="55"/>
        <v>0</v>
      </c>
      <c r="U60" s="2"/>
      <c r="V60" s="2"/>
      <c r="W60" s="2"/>
      <c r="X60" s="2"/>
      <c r="Y60" s="2"/>
      <c r="Z60" s="2"/>
    </row>
    <row r="61" ht="15.75" customHeight="1">
      <c r="A61" s="136"/>
      <c r="B61" s="137"/>
      <c r="C61" s="138"/>
      <c r="D61" s="138"/>
      <c r="E61" s="138"/>
      <c r="F61" s="138"/>
      <c r="G61" s="138"/>
      <c r="H61" s="138"/>
      <c r="I61" s="138"/>
      <c r="J61" s="138"/>
      <c r="K61" s="138"/>
      <c r="L61" s="138"/>
      <c r="M61" s="138"/>
      <c r="N61" s="138"/>
      <c r="O61" s="138"/>
      <c r="P61" s="138"/>
      <c r="Q61" s="138"/>
      <c r="R61" s="138"/>
      <c r="S61" s="139">
        <f t="shared" ref="S61:T61" si="56">SUM(C61,E61,G61,I61,K61,M61,O61,Q61)</f>
        <v>0</v>
      </c>
      <c r="T61" s="139">
        <f t="shared" si="56"/>
        <v>0</v>
      </c>
      <c r="U61" s="2"/>
      <c r="V61" s="2"/>
      <c r="W61" s="2"/>
      <c r="X61" s="2"/>
      <c r="Y61" s="2"/>
      <c r="Z61" s="2"/>
    </row>
    <row r="62" ht="15.75" customHeight="1">
      <c r="A62" s="136"/>
      <c r="B62" s="137"/>
      <c r="C62" s="138"/>
      <c r="D62" s="138"/>
      <c r="E62" s="138"/>
      <c r="F62" s="138"/>
      <c r="G62" s="138"/>
      <c r="H62" s="138"/>
      <c r="I62" s="138"/>
      <c r="J62" s="138"/>
      <c r="K62" s="138"/>
      <c r="L62" s="138"/>
      <c r="M62" s="138"/>
      <c r="N62" s="138"/>
      <c r="O62" s="138"/>
      <c r="P62" s="138"/>
      <c r="Q62" s="138"/>
      <c r="R62" s="138"/>
      <c r="S62" s="139">
        <f t="shared" ref="S62:T62" si="57">SUM(C62,E62,G62,I62,K62,M62,O62,Q62)</f>
        <v>0</v>
      </c>
      <c r="T62" s="139">
        <f t="shared" si="57"/>
        <v>0</v>
      </c>
      <c r="U62" s="2"/>
      <c r="V62" s="2"/>
      <c r="W62" s="2"/>
      <c r="X62" s="2"/>
      <c r="Y62" s="2"/>
      <c r="Z62" s="2"/>
    </row>
    <row r="63" ht="15.75" customHeight="1">
      <c r="A63" s="136"/>
      <c r="B63" s="137"/>
      <c r="C63" s="138"/>
      <c r="D63" s="138"/>
      <c r="E63" s="138"/>
      <c r="F63" s="138"/>
      <c r="G63" s="138"/>
      <c r="H63" s="138"/>
      <c r="I63" s="138"/>
      <c r="J63" s="138"/>
      <c r="K63" s="138"/>
      <c r="L63" s="138"/>
      <c r="M63" s="138"/>
      <c r="N63" s="138"/>
      <c r="O63" s="138"/>
      <c r="P63" s="138"/>
      <c r="Q63" s="138"/>
      <c r="R63" s="138"/>
      <c r="S63" s="139">
        <f t="shared" ref="S63:T63" si="58">SUM(C63,E63,G63,I63,K63,M63,O63,Q63)</f>
        <v>0</v>
      </c>
      <c r="T63" s="139">
        <f t="shared" si="58"/>
        <v>0</v>
      </c>
      <c r="U63" s="2"/>
      <c r="V63" s="2"/>
      <c r="W63" s="2"/>
      <c r="X63" s="2"/>
      <c r="Y63" s="2"/>
      <c r="Z63" s="2"/>
    </row>
    <row r="64" ht="15.75" customHeight="1">
      <c r="A64" s="136"/>
      <c r="B64" s="137"/>
      <c r="C64" s="138"/>
      <c r="D64" s="138"/>
      <c r="E64" s="138"/>
      <c r="F64" s="138"/>
      <c r="G64" s="138"/>
      <c r="H64" s="138"/>
      <c r="I64" s="138"/>
      <c r="J64" s="138"/>
      <c r="K64" s="138"/>
      <c r="L64" s="138"/>
      <c r="M64" s="138"/>
      <c r="N64" s="138"/>
      <c r="O64" s="138"/>
      <c r="P64" s="138"/>
      <c r="Q64" s="138"/>
      <c r="R64" s="138"/>
      <c r="S64" s="139">
        <f t="shared" ref="S64:T64" si="59">SUM(C64,E64,G64,I64,K64,M64,O64,Q64)</f>
        <v>0</v>
      </c>
      <c r="T64" s="139">
        <f t="shared" si="59"/>
        <v>0</v>
      </c>
      <c r="U64" s="2"/>
      <c r="V64" s="2"/>
      <c r="W64" s="2"/>
      <c r="X64" s="2"/>
      <c r="Y64" s="2"/>
      <c r="Z64" s="2"/>
    </row>
    <row r="65" ht="15.75" customHeight="1">
      <c r="A65" s="136"/>
      <c r="B65" s="137"/>
      <c r="C65" s="138"/>
      <c r="D65" s="138"/>
      <c r="E65" s="138"/>
      <c r="F65" s="138"/>
      <c r="G65" s="138"/>
      <c r="H65" s="138"/>
      <c r="I65" s="138"/>
      <c r="J65" s="138"/>
      <c r="K65" s="138"/>
      <c r="L65" s="138"/>
      <c r="M65" s="138"/>
      <c r="N65" s="138"/>
      <c r="O65" s="138"/>
      <c r="P65" s="138"/>
      <c r="Q65" s="138"/>
      <c r="R65" s="138"/>
      <c r="S65" s="139">
        <f t="shared" ref="S65:T65" si="60">SUM(C65,E65,G65,I65,K65,M65,O65,Q65)</f>
        <v>0</v>
      </c>
      <c r="T65" s="139">
        <f t="shared" si="60"/>
        <v>0</v>
      </c>
      <c r="U65" s="2"/>
      <c r="V65" s="2"/>
      <c r="W65" s="2"/>
      <c r="X65" s="2"/>
      <c r="Y65" s="2"/>
      <c r="Z65" s="2"/>
    </row>
    <row r="66" ht="15.75" customHeight="1">
      <c r="A66" s="136"/>
      <c r="B66" s="137"/>
      <c r="C66" s="138"/>
      <c r="D66" s="138"/>
      <c r="E66" s="138"/>
      <c r="F66" s="138"/>
      <c r="G66" s="138"/>
      <c r="H66" s="138"/>
      <c r="I66" s="138"/>
      <c r="J66" s="138"/>
      <c r="K66" s="138"/>
      <c r="L66" s="138"/>
      <c r="M66" s="138"/>
      <c r="N66" s="138"/>
      <c r="O66" s="138"/>
      <c r="P66" s="138"/>
      <c r="Q66" s="138"/>
      <c r="R66" s="138"/>
      <c r="S66" s="139">
        <f t="shared" ref="S66:T66" si="61">SUM(C66,E66,G66,I66,K66,M66,O66,Q66)</f>
        <v>0</v>
      </c>
      <c r="T66" s="139">
        <f t="shared" si="61"/>
        <v>0</v>
      </c>
      <c r="U66" s="2"/>
      <c r="V66" s="2"/>
      <c r="W66" s="2"/>
      <c r="X66" s="2"/>
      <c r="Y66" s="2"/>
      <c r="Z66" s="2"/>
    </row>
    <row r="67" ht="15.75" customHeight="1">
      <c r="A67" s="136"/>
      <c r="B67" s="137"/>
      <c r="C67" s="138"/>
      <c r="D67" s="138"/>
      <c r="E67" s="138"/>
      <c r="F67" s="138"/>
      <c r="G67" s="138"/>
      <c r="H67" s="138"/>
      <c r="I67" s="138"/>
      <c r="J67" s="138"/>
      <c r="K67" s="138"/>
      <c r="L67" s="138"/>
      <c r="M67" s="138"/>
      <c r="N67" s="138"/>
      <c r="O67" s="138"/>
      <c r="P67" s="138"/>
      <c r="Q67" s="138"/>
      <c r="R67" s="138"/>
      <c r="S67" s="139">
        <f t="shared" ref="S67:T67" si="62">SUM(C67,E67,G67,I67,K67,M67,O67,Q67)</f>
        <v>0</v>
      </c>
      <c r="T67" s="139">
        <f t="shared" si="62"/>
        <v>0</v>
      </c>
      <c r="U67" s="2"/>
      <c r="V67" s="2"/>
      <c r="W67" s="2"/>
      <c r="X67" s="2"/>
      <c r="Y67" s="2"/>
      <c r="Z67" s="2"/>
    </row>
    <row r="68" ht="15.75" customHeight="1">
      <c r="A68" s="136"/>
      <c r="B68" s="137"/>
      <c r="C68" s="138"/>
      <c r="D68" s="138"/>
      <c r="E68" s="138"/>
      <c r="F68" s="138"/>
      <c r="G68" s="138"/>
      <c r="H68" s="138"/>
      <c r="I68" s="138"/>
      <c r="J68" s="138"/>
      <c r="K68" s="138"/>
      <c r="L68" s="138"/>
      <c r="M68" s="138"/>
      <c r="N68" s="138"/>
      <c r="O68" s="138"/>
      <c r="P68" s="138"/>
      <c r="Q68" s="138"/>
      <c r="R68" s="138"/>
      <c r="S68" s="139">
        <f t="shared" ref="S68:T68" si="63">SUM(C68,E68,G68,I68,K68,M68,O68,Q68)</f>
        <v>0</v>
      </c>
      <c r="T68" s="139">
        <f t="shared" si="63"/>
        <v>0</v>
      </c>
      <c r="U68" s="2"/>
      <c r="V68" s="2"/>
      <c r="W68" s="2"/>
      <c r="X68" s="2"/>
      <c r="Y68" s="2"/>
      <c r="Z68" s="2"/>
    </row>
    <row r="69" ht="15.75" customHeight="1">
      <c r="A69" s="136"/>
      <c r="B69" s="137"/>
      <c r="C69" s="138"/>
      <c r="D69" s="138"/>
      <c r="E69" s="138"/>
      <c r="F69" s="138"/>
      <c r="G69" s="138"/>
      <c r="H69" s="138"/>
      <c r="I69" s="138"/>
      <c r="J69" s="138"/>
      <c r="K69" s="138"/>
      <c r="L69" s="138"/>
      <c r="M69" s="138"/>
      <c r="N69" s="138"/>
      <c r="O69" s="138"/>
      <c r="P69" s="138"/>
      <c r="Q69" s="138"/>
      <c r="R69" s="138"/>
      <c r="S69" s="139">
        <f t="shared" ref="S69:T69" si="64">SUM(C69,E69,G69,I69,K69,M69,O69,Q69)</f>
        <v>0</v>
      </c>
      <c r="T69" s="139">
        <f t="shared" si="64"/>
        <v>0</v>
      </c>
      <c r="U69" s="2"/>
      <c r="V69" s="2"/>
      <c r="W69" s="2"/>
      <c r="X69" s="2"/>
      <c r="Y69" s="2"/>
      <c r="Z69" s="2"/>
    </row>
    <row r="70" ht="15.75" customHeight="1">
      <c r="A70" s="136"/>
      <c r="B70" s="137"/>
      <c r="C70" s="138"/>
      <c r="D70" s="138"/>
      <c r="E70" s="138"/>
      <c r="F70" s="138"/>
      <c r="G70" s="138"/>
      <c r="H70" s="138"/>
      <c r="I70" s="138"/>
      <c r="J70" s="138"/>
      <c r="K70" s="138"/>
      <c r="L70" s="138"/>
      <c r="M70" s="138"/>
      <c r="N70" s="138"/>
      <c r="O70" s="138"/>
      <c r="P70" s="138"/>
      <c r="Q70" s="138"/>
      <c r="R70" s="138"/>
      <c r="S70" s="139">
        <f t="shared" ref="S70:T70" si="65">SUM(C70,E70,G70,I70,K70,M70,O70,Q70)</f>
        <v>0</v>
      </c>
      <c r="T70" s="139">
        <f t="shared" si="65"/>
        <v>0</v>
      </c>
      <c r="U70" s="2"/>
      <c r="V70" s="2"/>
      <c r="W70" s="2"/>
      <c r="X70" s="2"/>
      <c r="Y70" s="2"/>
      <c r="Z70" s="2"/>
    </row>
    <row r="71" ht="15.75" customHeight="1">
      <c r="A71" s="136"/>
      <c r="B71" s="137"/>
      <c r="C71" s="138"/>
      <c r="D71" s="138"/>
      <c r="E71" s="138"/>
      <c r="F71" s="138"/>
      <c r="G71" s="138"/>
      <c r="H71" s="138"/>
      <c r="I71" s="138"/>
      <c r="J71" s="138"/>
      <c r="K71" s="138"/>
      <c r="L71" s="138"/>
      <c r="M71" s="138"/>
      <c r="N71" s="138"/>
      <c r="O71" s="138"/>
      <c r="P71" s="138"/>
      <c r="Q71" s="138"/>
      <c r="R71" s="138"/>
      <c r="S71" s="139">
        <f t="shared" ref="S71:T71" si="66">SUM(C71,E71,G71,I71,K71,M71,O71,Q71)</f>
        <v>0</v>
      </c>
      <c r="T71" s="139">
        <f t="shared" si="66"/>
        <v>0</v>
      </c>
      <c r="U71" s="2"/>
      <c r="V71" s="2"/>
      <c r="W71" s="2"/>
      <c r="X71" s="2"/>
      <c r="Y71" s="2"/>
      <c r="Z71" s="2"/>
    </row>
    <row r="72" ht="15.75" customHeight="1">
      <c r="A72" s="136"/>
      <c r="B72" s="137"/>
      <c r="C72" s="138"/>
      <c r="D72" s="138"/>
      <c r="E72" s="138"/>
      <c r="F72" s="138"/>
      <c r="G72" s="138"/>
      <c r="H72" s="138"/>
      <c r="I72" s="138"/>
      <c r="J72" s="138"/>
      <c r="K72" s="138"/>
      <c r="L72" s="138"/>
      <c r="M72" s="138"/>
      <c r="N72" s="138"/>
      <c r="O72" s="138"/>
      <c r="P72" s="138"/>
      <c r="Q72" s="138"/>
      <c r="R72" s="138"/>
      <c r="S72" s="139">
        <f t="shared" ref="S72:T72" si="67">SUM(C72,E72,G72,I72,K72,M72,O72,Q72)</f>
        <v>0</v>
      </c>
      <c r="T72" s="139">
        <f t="shared" si="67"/>
        <v>0</v>
      </c>
      <c r="U72" s="2"/>
      <c r="V72" s="2"/>
      <c r="W72" s="2"/>
      <c r="X72" s="2"/>
      <c r="Y72" s="2"/>
      <c r="Z72" s="2"/>
    </row>
    <row r="73" ht="15.75" customHeight="1">
      <c r="A73" s="136"/>
      <c r="B73" s="137"/>
      <c r="C73" s="138"/>
      <c r="D73" s="138"/>
      <c r="E73" s="138"/>
      <c r="F73" s="138"/>
      <c r="G73" s="138"/>
      <c r="H73" s="138"/>
      <c r="I73" s="138"/>
      <c r="J73" s="138"/>
      <c r="K73" s="138"/>
      <c r="L73" s="138"/>
      <c r="M73" s="138"/>
      <c r="N73" s="138"/>
      <c r="O73" s="138"/>
      <c r="P73" s="138"/>
      <c r="Q73" s="138"/>
      <c r="R73" s="138"/>
      <c r="S73" s="139">
        <f t="shared" ref="S73:T73" si="68">SUM(C73,E73,G73,I73,K73,M73,O73,Q73)</f>
        <v>0</v>
      </c>
      <c r="T73" s="139">
        <f t="shared" si="68"/>
        <v>0</v>
      </c>
      <c r="U73" s="2"/>
      <c r="V73" s="2"/>
      <c r="W73" s="2"/>
      <c r="X73" s="2"/>
      <c r="Y73" s="2"/>
      <c r="Z73" s="2"/>
    </row>
    <row r="74" ht="15.75" customHeight="1">
      <c r="A74" s="136"/>
      <c r="B74" s="137"/>
      <c r="C74" s="138"/>
      <c r="D74" s="138"/>
      <c r="E74" s="138"/>
      <c r="F74" s="138"/>
      <c r="G74" s="138"/>
      <c r="H74" s="138"/>
      <c r="I74" s="138"/>
      <c r="J74" s="138"/>
      <c r="K74" s="138"/>
      <c r="L74" s="138"/>
      <c r="M74" s="138"/>
      <c r="N74" s="138"/>
      <c r="O74" s="138"/>
      <c r="P74" s="138"/>
      <c r="Q74" s="138"/>
      <c r="R74" s="138"/>
      <c r="S74" s="139">
        <f t="shared" ref="S74:T74" si="69">SUM(C74,E74,G74,I74,K74,M74,O74,Q74)</f>
        <v>0</v>
      </c>
      <c r="T74" s="139">
        <f t="shared" si="69"/>
        <v>0</v>
      </c>
      <c r="U74" s="2"/>
      <c r="V74" s="2"/>
      <c r="W74" s="2"/>
      <c r="X74" s="2"/>
      <c r="Y74" s="2"/>
      <c r="Z74" s="2"/>
    </row>
    <row r="75" ht="15.75" customHeight="1">
      <c r="A75" s="136"/>
      <c r="B75" s="137"/>
      <c r="C75" s="138"/>
      <c r="D75" s="138"/>
      <c r="E75" s="138"/>
      <c r="F75" s="138"/>
      <c r="G75" s="138"/>
      <c r="H75" s="138"/>
      <c r="I75" s="138"/>
      <c r="J75" s="138"/>
      <c r="K75" s="138"/>
      <c r="L75" s="138"/>
      <c r="M75" s="138"/>
      <c r="N75" s="138"/>
      <c r="O75" s="138"/>
      <c r="P75" s="138"/>
      <c r="Q75" s="138"/>
      <c r="R75" s="138"/>
      <c r="S75" s="139">
        <f t="shared" ref="S75:T75" si="70">SUM(C75,E75,G75,I75,K75,M75,O75,Q75)</f>
        <v>0</v>
      </c>
      <c r="T75" s="139">
        <f t="shared" si="70"/>
        <v>0</v>
      </c>
      <c r="U75" s="2"/>
      <c r="V75" s="2"/>
      <c r="W75" s="2"/>
      <c r="X75" s="2"/>
      <c r="Y75" s="2"/>
      <c r="Z75" s="2"/>
    </row>
    <row r="76" ht="15.75" customHeight="1">
      <c r="A76" s="136"/>
      <c r="B76" s="137"/>
      <c r="C76" s="138"/>
      <c r="D76" s="138"/>
      <c r="E76" s="138"/>
      <c r="F76" s="138"/>
      <c r="G76" s="138"/>
      <c r="H76" s="138"/>
      <c r="I76" s="138"/>
      <c r="J76" s="138"/>
      <c r="K76" s="138"/>
      <c r="L76" s="138"/>
      <c r="M76" s="138"/>
      <c r="N76" s="138"/>
      <c r="O76" s="138"/>
      <c r="P76" s="138"/>
      <c r="Q76" s="138"/>
      <c r="R76" s="138"/>
      <c r="S76" s="139">
        <f t="shared" ref="S76:T76" si="71">SUM(C76,E76,G76,I76,K76,M76,O76,Q76)</f>
        <v>0</v>
      </c>
      <c r="T76" s="139">
        <f t="shared" si="71"/>
        <v>0</v>
      </c>
      <c r="U76" s="2"/>
      <c r="V76" s="2"/>
      <c r="W76" s="2"/>
      <c r="X76" s="2"/>
      <c r="Y76" s="2"/>
      <c r="Z76" s="2"/>
    </row>
    <row r="77" ht="15.75" customHeight="1">
      <c r="A77" s="136"/>
      <c r="B77" s="137"/>
      <c r="C77" s="138"/>
      <c r="D77" s="138"/>
      <c r="E77" s="138"/>
      <c r="F77" s="138"/>
      <c r="G77" s="138"/>
      <c r="H77" s="138"/>
      <c r="I77" s="138"/>
      <c r="J77" s="138"/>
      <c r="K77" s="138"/>
      <c r="L77" s="138"/>
      <c r="M77" s="138"/>
      <c r="N77" s="138"/>
      <c r="O77" s="138"/>
      <c r="P77" s="138"/>
      <c r="Q77" s="138"/>
      <c r="R77" s="138"/>
      <c r="S77" s="139">
        <f t="shared" ref="S77:T77" si="72">SUM(C77,E77,G77,I77,K77,M77,O77,Q77)</f>
        <v>0</v>
      </c>
      <c r="T77" s="139">
        <f t="shared" si="72"/>
        <v>0</v>
      </c>
      <c r="U77" s="2"/>
      <c r="V77" s="2"/>
      <c r="W77" s="2"/>
      <c r="X77" s="2"/>
      <c r="Y77" s="2"/>
      <c r="Z77" s="2"/>
    </row>
    <row r="78" ht="15.75" customHeight="1">
      <c r="A78" s="136"/>
      <c r="B78" s="137"/>
      <c r="C78" s="138"/>
      <c r="D78" s="138"/>
      <c r="E78" s="138"/>
      <c r="F78" s="138"/>
      <c r="G78" s="138"/>
      <c r="H78" s="138"/>
      <c r="I78" s="138"/>
      <c r="J78" s="138"/>
      <c r="K78" s="138"/>
      <c r="L78" s="138"/>
      <c r="M78" s="138"/>
      <c r="N78" s="138"/>
      <c r="O78" s="138"/>
      <c r="P78" s="138"/>
      <c r="Q78" s="138"/>
      <c r="R78" s="138"/>
      <c r="S78" s="139">
        <f t="shared" ref="S78:T78" si="73">SUM(C78,E78,G78,I78,K78,M78,O78,Q78)</f>
        <v>0</v>
      </c>
      <c r="T78" s="139">
        <f t="shared" si="73"/>
        <v>0</v>
      </c>
      <c r="U78" s="2"/>
      <c r="V78" s="2"/>
      <c r="W78" s="2"/>
      <c r="X78" s="2"/>
      <c r="Y78" s="2"/>
      <c r="Z78" s="2"/>
    </row>
    <row r="79" ht="15.75" customHeight="1">
      <c r="A79" s="136"/>
      <c r="B79" s="137"/>
      <c r="C79" s="138"/>
      <c r="D79" s="138"/>
      <c r="E79" s="138"/>
      <c r="F79" s="138"/>
      <c r="G79" s="138"/>
      <c r="H79" s="138"/>
      <c r="I79" s="138"/>
      <c r="J79" s="138"/>
      <c r="K79" s="138"/>
      <c r="L79" s="138"/>
      <c r="M79" s="138"/>
      <c r="N79" s="138"/>
      <c r="O79" s="138"/>
      <c r="P79" s="138"/>
      <c r="Q79" s="138"/>
      <c r="R79" s="138"/>
      <c r="S79" s="139">
        <f t="shared" ref="S79:T79" si="74">SUM(C79,E79,G79,I79,K79,M79,O79,Q79)</f>
        <v>0</v>
      </c>
      <c r="T79" s="139">
        <f t="shared" si="74"/>
        <v>0</v>
      </c>
      <c r="U79" s="2"/>
      <c r="V79" s="2"/>
      <c r="W79" s="2"/>
      <c r="X79" s="2"/>
      <c r="Y79" s="2"/>
      <c r="Z79" s="2"/>
    </row>
    <row r="80" ht="15.75" customHeight="1">
      <c r="A80" s="136"/>
      <c r="B80" s="137"/>
      <c r="C80" s="138"/>
      <c r="D80" s="138"/>
      <c r="E80" s="138"/>
      <c r="F80" s="138"/>
      <c r="G80" s="138"/>
      <c r="H80" s="138"/>
      <c r="I80" s="138"/>
      <c r="J80" s="138"/>
      <c r="K80" s="138"/>
      <c r="L80" s="138"/>
      <c r="M80" s="138"/>
      <c r="N80" s="138"/>
      <c r="O80" s="138"/>
      <c r="P80" s="138"/>
      <c r="Q80" s="138"/>
      <c r="R80" s="138"/>
      <c r="S80" s="139">
        <f t="shared" ref="S80:T80" si="75">SUM(C80,E80,G80,I80,K80,M80,O80,Q80)</f>
        <v>0</v>
      </c>
      <c r="T80" s="139">
        <f t="shared" si="75"/>
        <v>0</v>
      </c>
      <c r="U80" s="2"/>
      <c r="V80" s="2"/>
      <c r="W80" s="2"/>
      <c r="X80" s="2"/>
      <c r="Y80" s="2"/>
      <c r="Z80" s="2"/>
    </row>
    <row r="81" ht="15.75" customHeight="1">
      <c r="A81" s="136"/>
      <c r="B81" s="137"/>
      <c r="C81" s="138"/>
      <c r="D81" s="138"/>
      <c r="E81" s="138"/>
      <c r="F81" s="138"/>
      <c r="G81" s="138"/>
      <c r="H81" s="138"/>
      <c r="I81" s="138"/>
      <c r="J81" s="138"/>
      <c r="K81" s="138"/>
      <c r="L81" s="138"/>
      <c r="M81" s="138"/>
      <c r="N81" s="138"/>
      <c r="O81" s="138"/>
      <c r="P81" s="138"/>
      <c r="Q81" s="138"/>
      <c r="R81" s="138"/>
      <c r="S81" s="139">
        <f t="shared" ref="S81:T81" si="76">SUM(C81,E81,G81,I81,K81,M81,O81,Q81)</f>
        <v>0</v>
      </c>
      <c r="T81" s="139">
        <f t="shared" si="76"/>
        <v>0</v>
      </c>
      <c r="U81" s="2"/>
      <c r="V81" s="2"/>
      <c r="W81" s="2"/>
      <c r="X81" s="2"/>
      <c r="Y81" s="2"/>
      <c r="Z81" s="2"/>
    </row>
    <row r="82" ht="15.75" customHeight="1">
      <c r="A82" s="136"/>
      <c r="B82" s="137"/>
      <c r="C82" s="138"/>
      <c r="D82" s="138"/>
      <c r="E82" s="138"/>
      <c r="F82" s="138"/>
      <c r="G82" s="138"/>
      <c r="H82" s="138"/>
      <c r="I82" s="138"/>
      <c r="J82" s="138"/>
      <c r="K82" s="138"/>
      <c r="L82" s="138"/>
      <c r="M82" s="138"/>
      <c r="N82" s="138"/>
      <c r="O82" s="138"/>
      <c r="P82" s="138"/>
      <c r="Q82" s="138"/>
      <c r="R82" s="138"/>
      <c r="S82" s="139">
        <f t="shared" ref="S82:T82" si="77">SUM(C82,E82,G82,I82,K82,M82,O82,Q82)</f>
        <v>0</v>
      </c>
      <c r="T82" s="139">
        <f t="shared" si="77"/>
        <v>0</v>
      </c>
      <c r="U82" s="2"/>
      <c r="V82" s="2"/>
      <c r="W82" s="2"/>
      <c r="X82" s="2"/>
      <c r="Y82" s="2"/>
      <c r="Z82" s="2"/>
    </row>
    <row r="83" ht="15.75" customHeight="1">
      <c r="A83" s="136"/>
      <c r="B83" s="137"/>
      <c r="C83" s="138"/>
      <c r="D83" s="138"/>
      <c r="E83" s="138"/>
      <c r="F83" s="138"/>
      <c r="G83" s="138"/>
      <c r="H83" s="138"/>
      <c r="I83" s="138"/>
      <c r="J83" s="138"/>
      <c r="K83" s="138"/>
      <c r="L83" s="138"/>
      <c r="M83" s="138"/>
      <c r="N83" s="138"/>
      <c r="O83" s="138"/>
      <c r="P83" s="138"/>
      <c r="Q83" s="138"/>
      <c r="R83" s="138"/>
      <c r="S83" s="139">
        <f t="shared" ref="S83:T83" si="78">SUM(C83,E83,G83,I83,K83,M83,O83,Q83)</f>
        <v>0</v>
      </c>
      <c r="T83" s="139">
        <f t="shared" si="78"/>
        <v>0</v>
      </c>
      <c r="U83" s="2"/>
      <c r="V83" s="2"/>
      <c r="W83" s="2"/>
      <c r="X83" s="2"/>
      <c r="Y83" s="2"/>
      <c r="Z83" s="2"/>
    </row>
    <row r="84" ht="15.75" customHeight="1">
      <c r="A84" s="136"/>
      <c r="B84" s="137"/>
      <c r="C84" s="138"/>
      <c r="D84" s="138"/>
      <c r="E84" s="138"/>
      <c r="F84" s="138"/>
      <c r="G84" s="138"/>
      <c r="H84" s="138"/>
      <c r="I84" s="138"/>
      <c r="J84" s="138"/>
      <c r="K84" s="138"/>
      <c r="L84" s="138"/>
      <c r="M84" s="138"/>
      <c r="N84" s="138"/>
      <c r="O84" s="138"/>
      <c r="P84" s="138"/>
      <c r="Q84" s="138"/>
      <c r="R84" s="138"/>
      <c r="S84" s="139">
        <f t="shared" ref="S84:T84" si="79">SUM(C84,E84,G84,I84,K84,M84,O84,Q84)</f>
        <v>0</v>
      </c>
      <c r="T84" s="139">
        <f t="shared" si="79"/>
        <v>0</v>
      </c>
      <c r="U84" s="2"/>
      <c r="V84" s="2"/>
      <c r="W84" s="2"/>
      <c r="X84" s="2"/>
      <c r="Y84" s="2"/>
      <c r="Z84" s="2"/>
    </row>
    <row r="85" ht="15.75" customHeight="1">
      <c r="A85" s="136"/>
      <c r="B85" s="137"/>
      <c r="C85" s="138"/>
      <c r="D85" s="138"/>
      <c r="E85" s="138"/>
      <c r="F85" s="138"/>
      <c r="G85" s="138"/>
      <c r="H85" s="138"/>
      <c r="I85" s="138"/>
      <c r="J85" s="138"/>
      <c r="K85" s="138"/>
      <c r="L85" s="138"/>
      <c r="M85" s="138"/>
      <c r="N85" s="138"/>
      <c r="O85" s="138"/>
      <c r="P85" s="138"/>
      <c r="Q85" s="138"/>
      <c r="R85" s="138"/>
      <c r="S85" s="139">
        <f t="shared" ref="S85:T85" si="80">SUM(C85,E85,G85,I85,K85,M85,O85,Q85)</f>
        <v>0</v>
      </c>
      <c r="T85" s="139">
        <f t="shared" si="80"/>
        <v>0</v>
      </c>
      <c r="U85" s="2"/>
      <c r="V85" s="2"/>
      <c r="W85" s="2"/>
      <c r="X85" s="2"/>
      <c r="Y85" s="2"/>
      <c r="Z85" s="2"/>
    </row>
    <row r="86" ht="15.75" customHeight="1">
      <c r="A86" s="136"/>
      <c r="B86" s="137"/>
      <c r="C86" s="138"/>
      <c r="D86" s="138"/>
      <c r="E86" s="138"/>
      <c r="F86" s="138"/>
      <c r="G86" s="138"/>
      <c r="H86" s="138"/>
      <c r="I86" s="138"/>
      <c r="J86" s="138"/>
      <c r="K86" s="138"/>
      <c r="L86" s="138"/>
      <c r="M86" s="138"/>
      <c r="N86" s="138"/>
      <c r="O86" s="138"/>
      <c r="P86" s="138"/>
      <c r="Q86" s="138"/>
      <c r="R86" s="138"/>
      <c r="S86" s="139">
        <f t="shared" ref="S86:T86" si="81">SUM(C86,E86,G86,I86,K86,M86,O86,Q86)</f>
        <v>0</v>
      </c>
      <c r="T86" s="139">
        <f t="shared" si="81"/>
        <v>0</v>
      </c>
      <c r="U86" s="2"/>
      <c r="V86" s="2"/>
      <c r="W86" s="2"/>
      <c r="X86" s="2"/>
      <c r="Y86" s="2"/>
      <c r="Z86" s="2"/>
    </row>
    <row r="87" ht="15.75" customHeight="1">
      <c r="A87" s="136"/>
      <c r="B87" s="137"/>
      <c r="C87" s="138"/>
      <c r="D87" s="138"/>
      <c r="E87" s="138"/>
      <c r="F87" s="138"/>
      <c r="G87" s="138"/>
      <c r="H87" s="138"/>
      <c r="I87" s="138"/>
      <c r="J87" s="138"/>
      <c r="K87" s="138"/>
      <c r="L87" s="138"/>
      <c r="M87" s="138"/>
      <c r="N87" s="138"/>
      <c r="O87" s="138"/>
      <c r="P87" s="138"/>
      <c r="Q87" s="138"/>
      <c r="R87" s="138"/>
      <c r="S87" s="139">
        <f t="shared" ref="S87:T87" si="82">SUM(C87,E87,G87,I87,K87,M87,O87,Q87)</f>
        <v>0</v>
      </c>
      <c r="T87" s="139">
        <f t="shared" si="82"/>
        <v>0</v>
      </c>
      <c r="U87" s="2"/>
      <c r="V87" s="2"/>
      <c r="W87" s="2"/>
      <c r="X87" s="2"/>
      <c r="Y87" s="2"/>
      <c r="Z87" s="2"/>
    </row>
    <row r="88" ht="15.75" customHeight="1">
      <c r="A88" s="136"/>
      <c r="B88" s="137"/>
      <c r="C88" s="138"/>
      <c r="D88" s="138"/>
      <c r="E88" s="138"/>
      <c r="F88" s="138"/>
      <c r="G88" s="138"/>
      <c r="H88" s="138"/>
      <c r="I88" s="138"/>
      <c r="J88" s="138"/>
      <c r="K88" s="138"/>
      <c r="L88" s="138"/>
      <c r="M88" s="138"/>
      <c r="N88" s="138"/>
      <c r="O88" s="138"/>
      <c r="P88" s="138"/>
      <c r="Q88" s="138"/>
      <c r="R88" s="138"/>
      <c r="S88" s="139">
        <f t="shared" ref="S88:T88" si="83">SUM(C88,E88,G88,I88,K88,M88,O88,Q88)</f>
        <v>0</v>
      </c>
      <c r="T88" s="139">
        <f t="shared" si="83"/>
        <v>0</v>
      </c>
      <c r="U88" s="2"/>
      <c r="V88" s="2"/>
      <c r="W88" s="2"/>
      <c r="X88" s="2"/>
      <c r="Y88" s="2"/>
      <c r="Z88" s="2"/>
    </row>
    <row r="89" ht="15.75" customHeight="1">
      <c r="A89" s="136"/>
      <c r="B89" s="137"/>
      <c r="C89" s="138"/>
      <c r="D89" s="138"/>
      <c r="E89" s="138"/>
      <c r="F89" s="138"/>
      <c r="G89" s="138"/>
      <c r="H89" s="138"/>
      <c r="I89" s="138"/>
      <c r="J89" s="138"/>
      <c r="K89" s="138"/>
      <c r="L89" s="138"/>
      <c r="M89" s="138"/>
      <c r="N89" s="138"/>
      <c r="O89" s="138"/>
      <c r="P89" s="138"/>
      <c r="Q89" s="138"/>
      <c r="R89" s="138"/>
      <c r="S89" s="139">
        <f t="shared" ref="S89:T89" si="84">SUM(C89,E89,G89,I89,K89,M89,O89,Q89)</f>
        <v>0</v>
      </c>
      <c r="T89" s="139">
        <f t="shared" si="84"/>
        <v>0</v>
      </c>
      <c r="U89" s="2"/>
      <c r="V89" s="2"/>
      <c r="W89" s="2"/>
      <c r="X89" s="2"/>
      <c r="Y89" s="2"/>
      <c r="Z89" s="2"/>
    </row>
    <row r="90" ht="15.75" customHeight="1">
      <c r="A90" s="136"/>
      <c r="B90" s="137"/>
      <c r="C90" s="138"/>
      <c r="D90" s="138"/>
      <c r="E90" s="138"/>
      <c r="F90" s="138"/>
      <c r="G90" s="138"/>
      <c r="H90" s="138"/>
      <c r="I90" s="138"/>
      <c r="J90" s="138"/>
      <c r="K90" s="138"/>
      <c r="L90" s="138"/>
      <c r="M90" s="138"/>
      <c r="N90" s="138"/>
      <c r="O90" s="138"/>
      <c r="P90" s="138"/>
      <c r="Q90" s="138"/>
      <c r="R90" s="138"/>
      <c r="S90" s="139">
        <f t="shared" ref="S90:T90" si="85">SUM(C90,E90,G90,I90,K90,M90,O90,Q90)</f>
        <v>0</v>
      </c>
      <c r="T90" s="139">
        <f t="shared" si="85"/>
        <v>0</v>
      </c>
      <c r="U90" s="2"/>
      <c r="V90" s="2"/>
      <c r="W90" s="2"/>
      <c r="X90" s="2"/>
      <c r="Y90" s="2"/>
      <c r="Z90" s="2"/>
    </row>
    <row r="91" ht="15.75" customHeight="1">
      <c r="A91" s="136"/>
      <c r="B91" s="137"/>
      <c r="C91" s="138"/>
      <c r="D91" s="138"/>
      <c r="E91" s="138"/>
      <c r="F91" s="138"/>
      <c r="G91" s="138"/>
      <c r="H91" s="138"/>
      <c r="I91" s="138"/>
      <c r="J91" s="138"/>
      <c r="K91" s="138"/>
      <c r="L91" s="138"/>
      <c r="M91" s="138"/>
      <c r="N91" s="138"/>
      <c r="O91" s="138"/>
      <c r="P91" s="138"/>
      <c r="Q91" s="138"/>
      <c r="R91" s="138"/>
      <c r="S91" s="139">
        <f t="shared" ref="S91:T91" si="86">SUM(C91,E91,G91,I91,K91,M91,O91,Q91)</f>
        <v>0</v>
      </c>
      <c r="T91" s="139">
        <f t="shared" si="86"/>
        <v>0</v>
      </c>
      <c r="U91" s="2"/>
      <c r="V91" s="2"/>
      <c r="W91" s="2"/>
      <c r="X91" s="2"/>
      <c r="Y91" s="2"/>
      <c r="Z91" s="2"/>
    </row>
    <row r="92" ht="15.75" customHeight="1">
      <c r="A92" s="136"/>
      <c r="B92" s="137"/>
      <c r="C92" s="138"/>
      <c r="D92" s="138"/>
      <c r="E92" s="138"/>
      <c r="F92" s="138"/>
      <c r="G92" s="138"/>
      <c r="H92" s="138"/>
      <c r="I92" s="138"/>
      <c r="J92" s="138"/>
      <c r="K92" s="138"/>
      <c r="L92" s="138"/>
      <c r="M92" s="138"/>
      <c r="N92" s="138"/>
      <c r="O92" s="138"/>
      <c r="P92" s="138"/>
      <c r="Q92" s="138"/>
      <c r="R92" s="138"/>
      <c r="S92" s="139">
        <f t="shared" ref="S92:T92" si="87">SUM(C92,E92,G92,I92,K92,M92,O92,Q92)</f>
        <v>0</v>
      </c>
      <c r="T92" s="139">
        <f t="shared" si="87"/>
        <v>0</v>
      </c>
      <c r="U92" s="2"/>
      <c r="V92" s="2"/>
      <c r="W92" s="2"/>
      <c r="X92" s="2"/>
      <c r="Y92" s="2"/>
      <c r="Z92" s="2"/>
    </row>
    <row r="93" ht="15.75" customHeight="1">
      <c r="A93" s="136"/>
      <c r="B93" s="137"/>
      <c r="C93" s="138"/>
      <c r="D93" s="138"/>
      <c r="E93" s="138"/>
      <c r="F93" s="138"/>
      <c r="G93" s="138"/>
      <c r="H93" s="138"/>
      <c r="I93" s="138"/>
      <c r="J93" s="138"/>
      <c r="K93" s="138"/>
      <c r="L93" s="138"/>
      <c r="M93" s="138"/>
      <c r="N93" s="138"/>
      <c r="O93" s="138"/>
      <c r="P93" s="138"/>
      <c r="Q93" s="138"/>
      <c r="R93" s="138"/>
      <c r="S93" s="139">
        <f t="shared" ref="S93:T93" si="88">SUM(C93,E93,G93,I93,K93,M93,O93,Q93)</f>
        <v>0</v>
      </c>
      <c r="T93" s="139">
        <f t="shared" si="88"/>
        <v>0</v>
      </c>
      <c r="U93" s="2"/>
      <c r="V93" s="2"/>
      <c r="W93" s="2"/>
      <c r="X93" s="2"/>
      <c r="Y93" s="2"/>
      <c r="Z93" s="2"/>
    </row>
    <row r="94" ht="15.75" customHeight="1">
      <c r="A94" s="136"/>
      <c r="B94" s="137"/>
      <c r="C94" s="138"/>
      <c r="D94" s="138"/>
      <c r="E94" s="138"/>
      <c r="F94" s="138"/>
      <c r="G94" s="138"/>
      <c r="H94" s="138"/>
      <c r="I94" s="138"/>
      <c r="J94" s="138"/>
      <c r="K94" s="138"/>
      <c r="L94" s="138"/>
      <c r="M94" s="138"/>
      <c r="N94" s="138"/>
      <c r="O94" s="138"/>
      <c r="P94" s="138"/>
      <c r="Q94" s="138"/>
      <c r="R94" s="138"/>
      <c r="S94" s="139">
        <f t="shared" ref="S94:T94" si="89">SUM(C94,E94,G94,I94,K94,M94,O94,Q94)</f>
        <v>0</v>
      </c>
      <c r="T94" s="139">
        <f t="shared" si="89"/>
        <v>0</v>
      </c>
      <c r="U94" s="2"/>
      <c r="V94" s="2"/>
      <c r="W94" s="2"/>
      <c r="X94" s="2"/>
      <c r="Y94" s="2"/>
      <c r="Z94" s="2"/>
    </row>
    <row r="95" ht="15.75" customHeight="1">
      <c r="A95" s="136"/>
      <c r="B95" s="137"/>
      <c r="C95" s="138"/>
      <c r="D95" s="138"/>
      <c r="E95" s="138"/>
      <c r="F95" s="138"/>
      <c r="G95" s="138"/>
      <c r="H95" s="138"/>
      <c r="I95" s="138"/>
      <c r="J95" s="138"/>
      <c r="K95" s="138"/>
      <c r="L95" s="138"/>
      <c r="M95" s="138"/>
      <c r="N95" s="138"/>
      <c r="O95" s="138"/>
      <c r="P95" s="138"/>
      <c r="Q95" s="138"/>
      <c r="R95" s="138"/>
      <c r="S95" s="139">
        <f t="shared" ref="S95:T95" si="90">SUM(C95,E95,G95,I95,K95,M95,O95,Q95)</f>
        <v>0</v>
      </c>
      <c r="T95" s="139">
        <f t="shared" si="90"/>
        <v>0</v>
      </c>
      <c r="U95" s="2"/>
      <c r="V95" s="2"/>
      <c r="W95" s="2"/>
      <c r="X95" s="2"/>
      <c r="Y95" s="2"/>
      <c r="Z95" s="2"/>
    </row>
    <row r="96" ht="15.75" customHeight="1">
      <c r="A96" s="136"/>
      <c r="B96" s="137"/>
      <c r="C96" s="138"/>
      <c r="D96" s="138"/>
      <c r="E96" s="138"/>
      <c r="F96" s="138"/>
      <c r="G96" s="138"/>
      <c r="H96" s="138"/>
      <c r="I96" s="138"/>
      <c r="J96" s="138"/>
      <c r="K96" s="138"/>
      <c r="L96" s="138"/>
      <c r="M96" s="138"/>
      <c r="N96" s="138"/>
      <c r="O96" s="138"/>
      <c r="P96" s="138"/>
      <c r="Q96" s="138"/>
      <c r="R96" s="138"/>
      <c r="S96" s="139">
        <f t="shared" ref="S96:T96" si="91">SUM(C96,E96,G96,I96,K96,M96,O96,Q96)</f>
        <v>0</v>
      </c>
      <c r="T96" s="139">
        <f t="shared" si="91"/>
        <v>0</v>
      </c>
      <c r="U96" s="2"/>
      <c r="V96" s="2"/>
      <c r="W96" s="2"/>
      <c r="X96" s="2"/>
      <c r="Y96" s="2"/>
      <c r="Z96" s="2"/>
    </row>
    <row r="97" ht="15.75" customHeight="1">
      <c r="A97" s="136"/>
      <c r="B97" s="137"/>
      <c r="C97" s="138"/>
      <c r="D97" s="138"/>
      <c r="E97" s="138"/>
      <c r="F97" s="138"/>
      <c r="G97" s="138"/>
      <c r="H97" s="138"/>
      <c r="I97" s="138"/>
      <c r="J97" s="138"/>
      <c r="K97" s="138"/>
      <c r="L97" s="138"/>
      <c r="M97" s="138"/>
      <c r="N97" s="138"/>
      <c r="O97" s="138"/>
      <c r="P97" s="138"/>
      <c r="Q97" s="138"/>
      <c r="R97" s="138"/>
      <c r="S97" s="139">
        <f t="shared" ref="S97:T97" si="92">SUM(C97,E97,G97,I97,K97,M97,O97,Q97)</f>
        <v>0</v>
      </c>
      <c r="T97" s="139">
        <f t="shared" si="92"/>
        <v>0</v>
      </c>
      <c r="U97" s="2"/>
      <c r="V97" s="2"/>
      <c r="W97" s="2"/>
      <c r="X97" s="2"/>
      <c r="Y97" s="2"/>
      <c r="Z97" s="2"/>
    </row>
    <row r="98" ht="15.75" customHeight="1">
      <c r="A98" s="136"/>
      <c r="B98" s="137"/>
      <c r="C98" s="138"/>
      <c r="D98" s="138"/>
      <c r="E98" s="138"/>
      <c r="F98" s="138"/>
      <c r="G98" s="138"/>
      <c r="H98" s="138"/>
      <c r="I98" s="138"/>
      <c r="J98" s="138"/>
      <c r="K98" s="138"/>
      <c r="L98" s="138"/>
      <c r="M98" s="138"/>
      <c r="N98" s="138"/>
      <c r="O98" s="138"/>
      <c r="P98" s="138"/>
      <c r="Q98" s="138"/>
      <c r="R98" s="138"/>
      <c r="S98" s="139">
        <f t="shared" ref="S98:T98" si="93">SUM(C98,E98,G98,I98,K98,M98,O98,Q98)</f>
        <v>0</v>
      </c>
      <c r="T98" s="139">
        <f t="shared" si="93"/>
        <v>0</v>
      </c>
      <c r="U98" s="2"/>
      <c r="V98" s="2"/>
      <c r="W98" s="2"/>
      <c r="X98" s="2"/>
      <c r="Y98" s="2"/>
      <c r="Z98" s="2"/>
    </row>
    <row r="99" ht="15.75" customHeight="1">
      <c r="A99" s="136"/>
      <c r="B99" s="137"/>
      <c r="C99" s="138"/>
      <c r="D99" s="138"/>
      <c r="E99" s="138"/>
      <c r="F99" s="138"/>
      <c r="G99" s="138"/>
      <c r="H99" s="138"/>
      <c r="I99" s="138"/>
      <c r="J99" s="138"/>
      <c r="K99" s="138"/>
      <c r="L99" s="138"/>
      <c r="M99" s="138"/>
      <c r="N99" s="138"/>
      <c r="O99" s="138"/>
      <c r="P99" s="138"/>
      <c r="Q99" s="138"/>
      <c r="R99" s="138"/>
      <c r="S99" s="139">
        <f t="shared" ref="S99:T99" si="94">SUM(C99,E99,G99,I99,K99,M99,O99,Q99)</f>
        <v>0</v>
      </c>
      <c r="T99" s="139">
        <f t="shared" si="94"/>
        <v>0</v>
      </c>
      <c r="U99" s="2"/>
      <c r="V99" s="2"/>
      <c r="W99" s="2"/>
      <c r="X99" s="2"/>
      <c r="Y99" s="2"/>
      <c r="Z99" s="2"/>
    </row>
    <row r="100" ht="15.75" customHeight="1">
      <c r="A100" s="136"/>
      <c r="B100" s="137"/>
      <c r="C100" s="138"/>
      <c r="D100" s="138"/>
      <c r="E100" s="138"/>
      <c r="F100" s="138"/>
      <c r="G100" s="138"/>
      <c r="H100" s="138"/>
      <c r="I100" s="138"/>
      <c r="J100" s="138"/>
      <c r="K100" s="138"/>
      <c r="L100" s="138"/>
      <c r="M100" s="138"/>
      <c r="N100" s="138"/>
      <c r="O100" s="138"/>
      <c r="P100" s="138"/>
      <c r="Q100" s="138"/>
      <c r="R100" s="138"/>
      <c r="S100" s="139">
        <f t="shared" ref="S100:T100" si="95">SUM(C100,E100,G100,I100,K100,M100,O100,Q100)</f>
        <v>0</v>
      </c>
      <c r="T100" s="139">
        <f t="shared" si="95"/>
        <v>0</v>
      </c>
      <c r="U100" s="2"/>
      <c r="V100" s="2"/>
      <c r="W100" s="2"/>
      <c r="X100" s="2"/>
      <c r="Y100" s="2"/>
      <c r="Z100" s="2"/>
    </row>
    <row r="101" ht="15.75" customHeight="1">
      <c r="A101" s="136"/>
      <c r="B101" s="137"/>
      <c r="C101" s="138"/>
      <c r="D101" s="138"/>
      <c r="E101" s="138"/>
      <c r="F101" s="138"/>
      <c r="G101" s="138"/>
      <c r="H101" s="138"/>
      <c r="I101" s="138"/>
      <c r="J101" s="138"/>
      <c r="K101" s="138"/>
      <c r="L101" s="138"/>
      <c r="M101" s="138"/>
      <c r="N101" s="138"/>
      <c r="O101" s="138"/>
      <c r="P101" s="138"/>
      <c r="Q101" s="138"/>
      <c r="R101" s="138"/>
      <c r="S101" s="139">
        <f t="shared" ref="S101:T101" si="96">SUM(C101,E101,G101,I101,K101,M101,O101,Q101)</f>
        <v>0</v>
      </c>
      <c r="T101" s="139">
        <f t="shared" si="96"/>
        <v>0</v>
      </c>
      <c r="U101" s="2"/>
      <c r="V101" s="2"/>
      <c r="W101" s="2"/>
      <c r="X101" s="2"/>
      <c r="Y101" s="2"/>
      <c r="Z101" s="2"/>
    </row>
    <row r="102" ht="15.75" customHeight="1">
      <c r="A102" s="136"/>
      <c r="B102" s="137"/>
      <c r="C102" s="138"/>
      <c r="D102" s="138"/>
      <c r="E102" s="138"/>
      <c r="F102" s="138"/>
      <c r="G102" s="138"/>
      <c r="H102" s="138"/>
      <c r="I102" s="138"/>
      <c r="J102" s="138"/>
      <c r="K102" s="138"/>
      <c r="L102" s="138"/>
      <c r="M102" s="138"/>
      <c r="N102" s="138"/>
      <c r="O102" s="138"/>
      <c r="P102" s="138"/>
      <c r="Q102" s="138"/>
      <c r="R102" s="138"/>
      <c r="S102" s="139">
        <f t="shared" ref="S102:T102" si="97">SUM(C102,E102,G102,I102,K102,M102,O102,Q102)</f>
        <v>0</v>
      </c>
      <c r="T102" s="139">
        <f t="shared" si="97"/>
        <v>0</v>
      </c>
      <c r="U102" s="2"/>
      <c r="V102" s="2"/>
      <c r="W102" s="2"/>
      <c r="X102" s="2"/>
      <c r="Y102" s="2"/>
      <c r="Z102" s="2"/>
    </row>
    <row r="103" ht="15.75" customHeight="1">
      <c r="A103" s="136"/>
      <c r="B103" s="137"/>
      <c r="C103" s="138"/>
      <c r="D103" s="138"/>
      <c r="E103" s="138"/>
      <c r="F103" s="138"/>
      <c r="G103" s="138"/>
      <c r="H103" s="138"/>
      <c r="I103" s="138"/>
      <c r="J103" s="138"/>
      <c r="K103" s="138"/>
      <c r="L103" s="138"/>
      <c r="M103" s="138"/>
      <c r="N103" s="138"/>
      <c r="O103" s="138"/>
      <c r="P103" s="138"/>
      <c r="Q103" s="138"/>
      <c r="R103" s="138"/>
      <c r="S103" s="139">
        <f t="shared" ref="S103:T103" si="98">SUM(C103,E103,G103,I103,K103,M103,O103,Q103)</f>
        <v>0</v>
      </c>
      <c r="T103" s="139">
        <f t="shared" si="98"/>
        <v>0</v>
      </c>
      <c r="U103" s="2"/>
      <c r="V103" s="2"/>
      <c r="W103" s="2"/>
      <c r="X103" s="2"/>
      <c r="Y103" s="2"/>
      <c r="Z103" s="2"/>
    </row>
    <row r="104" ht="15.75" customHeight="1">
      <c r="A104" s="136"/>
      <c r="B104" s="137"/>
      <c r="C104" s="138"/>
      <c r="D104" s="138"/>
      <c r="E104" s="138"/>
      <c r="F104" s="138"/>
      <c r="G104" s="138"/>
      <c r="H104" s="138"/>
      <c r="I104" s="138"/>
      <c r="J104" s="138"/>
      <c r="K104" s="138"/>
      <c r="L104" s="138"/>
      <c r="M104" s="138"/>
      <c r="N104" s="138"/>
      <c r="O104" s="138"/>
      <c r="P104" s="138"/>
      <c r="Q104" s="138"/>
      <c r="R104" s="138"/>
      <c r="S104" s="139">
        <f t="shared" ref="S104:T104" si="99">SUM(C104,E104,G104,I104,K104,M104,O104,Q104)</f>
        <v>0</v>
      </c>
      <c r="T104" s="139">
        <f t="shared" si="99"/>
        <v>0</v>
      </c>
      <c r="U104" s="2"/>
      <c r="V104" s="2"/>
      <c r="W104" s="2"/>
      <c r="X104" s="2"/>
      <c r="Y104" s="2"/>
      <c r="Z104" s="2"/>
    </row>
    <row r="105" ht="15.75" customHeight="1">
      <c r="A105" s="136"/>
      <c r="B105" s="137"/>
      <c r="C105" s="138"/>
      <c r="D105" s="138"/>
      <c r="E105" s="138"/>
      <c r="F105" s="138"/>
      <c r="G105" s="138"/>
      <c r="H105" s="138"/>
      <c r="I105" s="138"/>
      <c r="J105" s="138"/>
      <c r="K105" s="138"/>
      <c r="L105" s="138"/>
      <c r="M105" s="138"/>
      <c r="N105" s="138"/>
      <c r="O105" s="138"/>
      <c r="P105" s="138"/>
      <c r="Q105" s="138"/>
      <c r="R105" s="138"/>
      <c r="S105" s="139">
        <f t="shared" ref="S105:T105" si="100">SUM(C105,E105,G105,I105,K105,M105,O105,Q105)</f>
        <v>0</v>
      </c>
      <c r="T105" s="139">
        <f t="shared" si="100"/>
        <v>0</v>
      </c>
      <c r="U105" s="2"/>
      <c r="V105" s="2"/>
      <c r="W105" s="2"/>
      <c r="X105" s="2"/>
      <c r="Y105" s="2"/>
      <c r="Z105" s="2"/>
    </row>
    <row r="106" ht="15.75" customHeight="1">
      <c r="A106" s="136"/>
      <c r="B106" s="137"/>
      <c r="C106" s="138"/>
      <c r="D106" s="138"/>
      <c r="E106" s="138"/>
      <c r="F106" s="138"/>
      <c r="G106" s="138"/>
      <c r="H106" s="138"/>
      <c r="I106" s="138"/>
      <c r="J106" s="138"/>
      <c r="K106" s="138"/>
      <c r="L106" s="138"/>
      <c r="M106" s="138"/>
      <c r="N106" s="138"/>
      <c r="O106" s="138"/>
      <c r="P106" s="138"/>
      <c r="Q106" s="138"/>
      <c r="R106" s="138"/>
      <c r="S106" s="139">
        <f t="shared" ref="S106:T106" si="101">SUM(C106,E106,G106,I106,K106,M106,O106,Q106)</f>
        <v>0</v>
      </c>
      <c r="T106" s="139">
        <f t="shared" si="101"/>
        <v>0</v>
      </c>
      <c r="U106" s="2"/>
      <c r="V106" s="2"/>
      <c r="W106" s="2"/>
      <c r="X106" s="2"/>
      <c r="Y106" s="2"/>
      <c r="Z106" s="2"/>
    </row>
    <row r="107" ht="15.75" customHeight="1">
      <c r="A107" s="136"/>
      <c r="B107" s="137"/>
      <c r="C107" s="138"/>
      <c r="D107" s="138"/>
      <c r="E107" s="138"/>
      <c r="F107" s="138"/>
      <c r="G107" s="138"/>
      <c r="H107" s="138"/>
      <c r="I107" s="138"/>
      <c r="J107" s="138"/>
      <c r="K107" s="138"/>
      <c r="L107" s="138"/>
      <c r="M107" s="138"/>
      <c r="N107" s="138"/>
      <c r="O107" s="138"/>
      <c r="P107" s="138"/>
      <c r="Q107" s="138"/>
      <c r="R107" s="138"/>
      <c r="S107" s="139">
        <f t="shared" ref="S107:T107" si="102">SUM(C107,E107,G107,I107,K107,M107,O107,Q107)</f>
        <v>0</v>
      </c>
      <c r="T107" s="139">
        <f t="shared" si="102"/>
        <v>0</v>
      </c>
      <c r="U107" s="2"/>
      <c r="V107" s="2"/>
      <c r="W107" s="2"/>
      <c r="X107" s="2"/>
      <c r="Y107" s="2"/>
      <c r="Z107" s="2"/>
    </row>
    <row r="108" ht="15.75" customHeight="1">
      <c r="A108" s="136"/>
      <c r="B108" s="137"/>
      <c r="C108" s="138"/>
      <c r="D108" s="138"/>
      <c r="E108" s="138"/>
      <c r="F108" s="138"/>
      <c r="G108" s="138"/>
      <c r="H108" s="138"/>
      <c r="I108" s="138"/>
      <c r="J108" s="138"/>
      <c r="K108" s="138"/>
      <c r="L108" s="138"/>
      <c r="M108" s="138"/>
      <c r="N108" s="138"/>
      <c r="O108" s="138"/>
      <c r="P108" s="138"/>
      <c r="Q108" s="138"/>
      <c r="R108" s="138"/>
      <c r="S108" s="139">
        <f t="shared" ref="S108:T108" si="103">SUM(C108,E108,G108,I108,K108,M108,O108,Q108)</f>
        <v>0</v>
      </c>
      <c r="T108" s="139">
        <f t="shared" si="103"/>
        <v>0</v>
      </c>
      <c r="U108" s="2"/>
      <c r="V108" s="2"/>
      <c r="W108" s="2"/>
      <c r="X108" s="2"/>
      <c r="Y108" s="2"/>
      <c r="Z108" s="2"/>
    </row>
    <row r="109" ht="15.75" customHeight="1">
      <c r="A109" s="136"/>
      <c r="B109" s="137"/>
      <c r="C109" s="138"/>
      <c r="D109" s="138"/>
      <c r="E109" s="138"/>
      <c r="F109" s="138"/>
      <c r="G109" s="138"/>
      <c r="H109" s="138"/>
      <c r="I109" s="138"/>
      <c r="J109" s="138"/>
      <c r="K109" s="138"/>
      <c r="L109" s="138"/>
      <c r="M109" s="138"/>
      <c r="N109" s="138"/>
      <c r="O109" s="138"/>
      <c r="P109" s="138"/>
      <c r="Q109" s="138"/>
      <c r="R109" s="138"/>
      <c r="S109" s="139">
        <f t="shared" ref="S109:T109" si="104">SUM(C109,E109,G109,I109,K109,M109,O109,Q109)</f>
        <v>0</v>
      </c>
      <c r="T109" s="139">
        <f t="shared" si="104"/>
        <v>0</v>
      </c>
      <c r="U109" s="2"/>
      <c r="V109" s="2"/>
      <c r="W109" s="2"/>
      <c r="X109" s="2"/>
      <c r="Y109" s="2"/>
      <c r="Z109" s="2"/>
    </row>
    <row r="110" ht="15.75" customHeight="1">
      <c r="A110" s="136"/>
      <c r="B110" s="137"/>
      <c r="C110" s="138"/>
      <c r="D110" s="138"/>
      <c r="E110" s="138"/>
      <c r="F110" s="138"/>
      <c r="G110" s="138"/>
      <c r="H110" s="138"/>
      <c r="I110" s="138"/>
      <c r="J110" s="138"/>
      <c r="K110" s="138"/>
      <c r="L110" s="138"/>
      <c r="M110" s="138"/>
      <c r="N110" s="138"/>
      <c r="O110" s="138"/>
      <c r="P110" s="138"/>
      <c r="Q110" s="138"/>
      <c r="R110" s="138"/>
      <c r="S110" s="139">
        <f t="shared" ref="S110:T110" si="105">SUM(C110,E110,G110,I110,K110,M110,O110,Q110)</f>
        <v>0</v>
      </c>
      <c r="T110" s="139">
        <f t="shared" si="105"/>
        <v>0</v>
      </c>
      <c r="U110" s="2"/>
      <c r="V110" s="2"/>
      <c r="W110" s="2"/>
      <c r="X110" s="2"/>
      <c r="Y110" s="2"/>
      <c r="Z110" s="2"/>
    </row>
    <row r="111" ht="15.75" customHeight="1">
      <c r="A111" s="136"/>
      <c r="B111" s="137"/>
      <c r="C111" s="138"/>
      <c r="D111" s="138"/>
      <c r="E111" s="138"/>
      <c r="F111" s="138"/>
      <c r="G111" s="138"/>
      <c r="H111" s="138"/>
      <c r="I111" s="138"/>
      <c r="J111" s="138"/>
      <c r="K111" s="138"/>
      <c r="L111" s="138"/>
      <c r="M111" s="138"/>
      <c r="N111" s="138"/>
      <c r="O111" s="138"/>
      <c r="P111" s="138"/>
      <c r="Q111" s="138"/>
      <c r="R111" s="138"/>
      <c r="S111" s="139">
        <f t="shared" ref="S111:T111" si="106">SUM(C111,E111,G111,I111,K111,M111,O111,Q111)</f>
        <v>0</v>
      </c>
      <c r="T111" s="139">
        <f t="shared" si="106"/>
        <v>0</v>
      </c>
      <c r="U111" s="2"/>
      <c r="V111" s="2"/>
      <c r="W111" s="2"/>
      <c r="X111" s="2"/>
      <c r="Y111" s="2"/>
      <c r="Z111" s="2"/>
    </row>
    <row r="112" ht="15.75" customHeight="1">
      <c r="A112" s="136"/>
      <c r="B112" s="137"/>
      <c r="C112" s="138"/>
      <c r="D112" s="138"/>
      <c r="E112" s="138"/>
      <c r="F112" s="138"/>
      <c r="G112" s="138"/>
      <c r="H112" s="138"/>
      <c r="I112" s="138"/>
      <c r="J112" s="138"/>
      <c r="K112" s="138"/>
      <c r="L112" s="138"/>
      <c r="M112" s="138"/>
      <c r="N112" s="138"/>
      <c r="O112" s="138"/>
      <c r="P112" s="138"/>
      <c r="Q112" s="138"/>
      <c r="R112" s="138"/>
      <c r="S112" s="139">
        <f t="shared" ref="S112:T112" si="107">SUM(C112,E112,G112,I112,K112,M112,O112,Q112)</f>
        <v>0</v>
      </c>
      <c r="T112" s="139">
        <f t="shared" si="107"/>
        <v>0</v>
      </c>
      <c r="U112" s="2"/>
      <c r="V112" s="2"/>
      <c r="W112" s="2"/>
      <c r="X112" s="2"/>
      <c r="Y112" s="2"/>
      <c r="Z112" s="2"/>
    </row>
    <row r="113" ht="15.75" customHeight="1">
      <c r="A113" s="136"/>
      <c r="B113" s="137"/>
      <c r="C113" s="138"/>
      <c r="D113" s="138"/>
      <c r="E113" s="138"/>
      <c r="F113" s="138"/>
      <c r="G113" s="138"/>
      <c r="H113" s="138"/>
      <c r="I113" s="138"/>
      <c r="J113" s="138"/>
      <c r="K113" s="138"/>
      <c r="L113" s="138"/>
      <c r="M113" s="138"/>
      <c r="N113" s="138"/>
      <c r="O113" s="138"/>
      <c r="P113" s="138"/>
      <c r="Q113" s="138"/>
      <c r="R113" s="138"/>
      <c r="S113" s="139">
        <f t="shared" ref="S113:T113" si="108">SUM(C113,E113,G113,I113,K113,M113,O113,Q113)</f>
        <v>0</v>
      </c>
      <c r="T113" s="139">
        <f t="shared" si="108"/>
        <v>0</v>
      </c>
      <c r="U113" s="2"/>
      <c r="V113" s="2"/>
      <c r="W113" s="2"/>
      <c r="X113" s="2"/>
      <c r="Y113" s="2"/>
      <c r="Z113" s="2"/>
    </row>
    <row r="114" ht="15.75" customHeight="1">
      <c r="A114" s="136"/>
      <c r="B114" s="137"/>
      <c r="C114" s="138"/>
      <c r="D114" s="138"/>
      <c r="E114" s="138"/>
      <c r="F114" s="138"/>
      <c r="G114" s="138"/>
      <c r="H114" s="138"/>
      <c r="I114" s="138"/>
      <c r="J114" s="138"/>
      <c r="K114" s="138"/>
      <c r="L114" s="138"/>
      <c r="M114" s="138"/>
      <c r="N114" s="138"/>
      <c r="O114" s="138"/>
      <c r="P114" s="138"/>
      <c r="Q114" s="138"/>
      <c r="R114" s="138"/>
      <c r="S114" s="139">
        <f t="shared" ref="S114:T114" si="109">SUM(C114,E114,G114,I114,K114,M114,O114,Q114)</f>
        <v>0</v>
      </c>
      <c r="T114" s="139">
        <f t="shared" si="109"/>
        <v>0</v>
      </c>
      <c r="U114" s="2"/>
      <c r="V114" s="2"/>
      <c r="W114" s="2"/>
      <c r="X114" s="2"/>
      <c r="Y114" s="2"/>
      <c r="Z114" s="2"/>
    </row>
    <row r="115" ht="15.75" customHeight="1">
      <c r="A115" s="136"/>
      <c r="B115" s="137"/>
      <c r="C115" s="138"/>
      <c r="D115" s="138"/>
      <c r="E115" s="138"/>
      <c r="F115" s="138"/>
      <c r="G115" s="138"/>
      <c r="H115" s="138"/>
      <c r="I115" s="138"/>
      <c r="J115" s="138"/>
      <c r="K115" s="138"/>
      <c r="L115" s="138"/>
      <c r="M115" s="138"/>
      <c r="N115" s="138"/>
      <c r="O115" s="138"/>
      <c r="P115" s="138"/>
      <c r="Q115" s="138"/>
      <c r="R115" s="138"/>
      <c r="S115" s="139">
        <f t="shared" ref="S115:T115" si="110">SUM(C115,E115,G115,I115,K115,M115,O115,Q115)</f>
        <v>0</v>
      </c>
      <c r="T115" s="139">
        <f t="shared" si="110"/>
        <v>0</v>
      </c>
      <c r="U115" s="2"/>
      <c r="V115" s="2"/>
      <c r="W115" s="2"/>
      <c r="X115" s="2"/>
      <c r="Y115" s="2"/>
      <c r="Z115" s="2"/>
    </row>
    <row r="116" ht="15.75" customHeight="1">
      <c r="A116" s="136"/>
      <c r="B116" s="137"/>
      <c r="C116" s="138"/>
      <c r="D116" s="138"/>
      <c r="E116" s="138"/>
      <c r="F116" s="138"/>
      <c r="G116" s="138"/>
      <c r="H116" s="138"/>
      <c r="I116" s="138"/>
      <c r="J116" s="138"/>
      <c r="K116" s="138"/>
      <c r="L116" s="138"/>
      <c r="M116" s="138"/>
      <c r="N116" s="138"/>
      <c r="O116" s="138"/>
      <c r="P116" s="138"/>
      <c r="Q116" s="138"/>
      <c r="R116" s="138"/>
      <c r="S116" s="139">
        <f t="shared" ref="S116:T116" si="111">SUM(C116,E116,G116,I116,K116,M116,O116,Q116)</f>
        <v>0</v>
      </c>
      <c r="T116" s="139">
        <f t="shared" si="111"/>
        <v>0</v>
      </c>
      <c r="U116" s="2"/>
      <c r="V116" s="2"/>
      <c r="W116" s="2"/>
      <c r="X116" s="2"/>
      <c r="Y116" s="2"/>
      <c r="Z116" s="2"/>
    </row>
    <row r="117" ht="15.75" customHeight="1">
      <c r="A117" s="136"/>
      <c r="B117" s="137"/>
      <c r="C117" s="138"/>
      <c r="D117" s="138"/>
      <c r="E117" s="138"/>
      <c r="F117" s="138"/>
      <c r="G117" s="138"/>
      <c r="H117" s="138"/>
      <c r="I117" s="138"/>
      <c r="J117" s="138"/>
      <c r="K117" s="138"/>
      <c r="L117" s="138"/>
      <c r="M117" s="138"/>
      <c r="N117" s="138"/>
      <c r="O117" s="138"/>
      <c r="P117" s="138"/>
      <c r="Q117" s="138"/>
      <c r="R117" s="138"/>
      <c r="S117" s="139">
        <f t="shared" ref="S117:T117" si="112">SUM(C117,E117,G117,I117,K117,M117,O117,Q117)</f>
        <v>0</v>
      </c>
      <c r="T117" s="139">
        <f t="shared" si="112"/>
        <v>0</v>
      </c>
      <c r="U117" s="2"/>
      <c r="V117" s="2"/>
      <c r="W117" s="2"/>
      <c r="X117" s="2"/>
      <c r="Y117" s="2"/>
      <c r="Z117" s="2"/>
    </row>
    <row r="118" ht="15.75" customHeight="1">
      <c r="A118" s="136"/>
      <c r="B118" s="137"/>
      <c r="C118" s="138"/>
      <c r="D118" s="138"/>
      <c r="E118" s="138"/>
      <c r="F118" s="138"/>
      <c r="G118" s="138"/>
      <c r="H118" s="138"/>
      <c r="I118" s="138"/>
      <c r="J118" s="138"/>
      <c r="K118" s="138"/>
      <c r="L118" s="138"/>
      <c r="M118" s="138"/>
      <c r="N118" s="138"/>
      <c r="O118" s="138"/>
      <c r="P118" s="138"/>
      <c r="Q118" s="138"/>
      <c r="R118" s="138"/>
      <c r="S118" s="139">
        <f t="shared" ref="S118:T118" si="113">SUM(C118,E118,G118,I118,K118,M118,O118,Q118)</f>
        <v>0</v>
      </c>
      <c r="T118" s="139">
        <f t="shared" si="113"/>
        <v>0</v>
      </c>
      <c r="U118" s="2"/>
      <c r="V118" s="2"/>
      <c r="W118" s="2"/>
      <c r="X118" s="2"/>
      <c r="Y118" s="2"/>
      <c r="Z118" s="2"/>
    </row>
    <row r="119" ht="15.75" customHeight="1">
      <c r="A119" s="136"/>
      <c r="B119" s="137"/>
      <c r="C119" s="138"/>
      <c r="D119" s="138"/>
      <c r="E119" s="138"/>
      <c r="F119" s="138"/>
      <c r="G119" s="138"/>
      <c r="H119" s="138"/>
      <c r="I119" s="138"/>
      <c r="J119" s="138"/>
      <c r="K119" s="138"/>
      <c r="L119" s="138"/>
      <c r="M119" s="138"/>
      <c r="N119" s="138"/>
      <c r="O119" s="138"/>
      <c r="P119" s="138"/>
      <c r="Q119" s="138"/>
      <c r="R119" s="138"/>
      <c r="S119" s="139">
        <f t="shared" ref="S119:T119" si="114">SUM(C119,E119,G119,I119,K119,M119,O119,Q119)</f>
        <v>0</v>
      </c>
      <c r="T119" s="139">
        <f t="shared" si="114"/>
        <v>0</v>
      </c>
      <c r="U119" s="2"/>
      <c r="V119" s="2"/>
      <c r="W119" s="2"/>
      <c r="X119" s="2"/>
      <c r="Y119" s="2"/>
      <c r="Z119" s="2"/>
    </row>
    <row r="120" ht="15.75" customHeight="1">
      <c r="A120" s="136"/>
      <c r="B120" s="137"/>
      <c r="C120" s="138"/>
      <c r="D120" s="138"/>
      <c r="E120" s="138"/>
      <c r="F120" s="138"/>
      <c r="G120" s="138"/>
      <c r="H120" s="138"/>
      <c r="I120" s="138"/>
      <c r="J120" s="138"/>
      <c r="K120" s="138"/>
      <c r="L120" s="138"/>
      <c r="M120" s="138"/>
      <c r="N120" s="138"/>
      <c r="O120" s="138"/>
      <c r="P120" s="138"/>
      <c r="Q120" s="138"/>
      <c r="R120" s="138"/>
      <c r="S120" s="139">
        <f t="shared" ref="S120:T120" si="115">SUM(C120,E120,G120,I120,K120,M120,O120,Q120)</f>
        <v>0</v>
      </c>
      <c r="T120" s="139">
        <f t="shared" si="115"/>
        <v>0</v>
      </c>
      <c r="U120" s="2"/>
      <c r="V120" s="2"/>
      <c r="W120" s="2"/>
      <c r="X120" s="2"/>
      <c r="Y120" s="2"/>
      <c r="Z120" s="2"/>
    </row>
    <row r="121" ht="15.75" customHeight="1">
      <c r="A121" s="136"/>
      <c r="B121" s="137"/>
      <c r="C121" s="138"/>
      <c r="D121" s="138"/>
      <c r="E121" s="138"/>
      <c r="F121" s="138"/>
      <c r="G121" s="138"/>
      <c r="H121" s="138"/>
      <c r="I121" s="138"/>
      <c r="J121" s="138"/>
      <c r="K121" s="138"/>
      <c r="L121" s="138"/>
      <c r="M121" s="138"/>
      <c r="N121" s="138"/>
      <c r="O121" s="138"/>
      <c r="P121" s="138"/>
      <c r="Q121" s="138"/>
      <c r="R121" s="138"/>
      <c r="S121" s="139">
        <f t="shared" ref="S121:T121" si="116">SUM(C121,E121,G121,I121,K121,M121,O121,Q121)</f>
        <v>0</v>
      </c>
      <c r="T121" s="139">
        <f t="shared" si="116"/>
        <v>0</v>
      </c>
      <c r="U121" s="2"/>
      <c r="V121" s="2"/>
      <c r="W121" s="2"/>
      <c r="X121" s="2"/>
      <c r="Y121" s="2"/>
      <c r="Z121" s="2"/>
    </row>
    <row r="122" ht="15.75" customHeight="1">
      <c r="A122" s="136"/>
      <c r="B122" s="137"/>
      <c r="C122" s="138"/>
      <c r="D122" s="138"/>
      <c r="E122" s="138"/>
      <c r="F122" s="138"/>
      <c r="G122" s="138"/>
      <c r="H122" s="138"/>
      <c r="I122" s="138"/>
      <c r="J122" s="138"/>
      <c r="K122" s="138"/>
      <c r="L122" s="138"/>
      <c r="M122" s="138"/>
      <c r="N122" s="138"/>
      <c r="O122" s="138"/>
      <c r="P122" s="138"/>
      <c r="Q122" s="138"/>
      <c r="R122" s="138"/>
      <c r="S122" s="139">
        <f t="shared" ref="S122:T122" si="117">SUM(C122,E122,G122,I122,K122,M122,O122,Q122)</f>
        <v>0</v>
      </c>
      <c r="T122" s="139">
        <f t="shared" si="117"/>
        <v>0</v>
      </c>
      <c r="U122" s="2"/>
      <c r="V122" s="2"/>
      <c r="W122" s="2"/>
      <c r="X122" s="2"/>
      <c r="Y122" s="2"/>
      <c r="Z122" s="2"/>
    </row>
    <row r="123" ht="15.75" customHeight="1">
      <c r="A123" s="136"/>
      <c r="B123" s="137"/>
      <c r="C123" s="138"/>
      <c r="D123" s="138"/>
      <c r="E123" s="138"/>
      <c r="F123" s="138"/>
      <c r="G123" s="138"/>
      <c r="H123" s="138"/>
      <c r="I123" s="138"/>
      <c r="J123" s="138"/>
      <c r="K123" s="138"/>
      <c r="L123" s="138"/>
      <c r="M123" s="138"/>
      <c r="N123" s="138"/>
      <c r="O123" s="138"/>
      <c r="P123" s="138"/>
      <c r="Q123" s="138"/>
      <c r="R123" s="138"/>
      <c r="S123" s="139">
        <f t="shared" ref="S123:T123" si="118">SUM(C123,E123,G123,I123,K123,M123,O123,Q123)</f>
        <v>0</v>
      </c>
      <c r="T123" s="139">
        <f t="shared" si="118"/>
        <v>0</v>
      </c>
      <c r="U123" s="2"/>
      <c r="V123" s="2"/>
      <c r="W123" s="2"/>
      <c r="X123" s="2"/>
      <c r="Y123" s="2"/>
      <c r="Z123" s="2"/>
    </row>
    <row r="124" ht="15.75" customHeight="1">
      <c r="A124" s="136"/>
      <c r="B124" s="137"/>
      <c r="C124" s="138"/>
      <c r="D124" s="138"/>
      <c r="E124" s="138"/>
      <c r="F124" s="138"/>
      <c r="G124" s="138"/>
      <c r="H124" s="138"/>
      <c r="I124" s="138"/>
      <c r="J124" s="138"/>
      <c r="K124" s="138"/>
      <c r="L124" s="138"/>
      <c r="M124" s="138"/>
      <c r="N124" s="138"/>
      <c r="O124" s="138"/>
      <c r="P124" s="138"/>
      <c r="Q124" s="138"/>
      <c r="R124" s="138"/>
      <c r="S124" s="139">
        <f t="shared" ref="S124:T124" si="119">SUM(C124,E124,G124,I124,K124,M124,O124,Q124)</f>
        <v>0</v>
      </c>
      <c r="T124" s="139">
        <f t="shared" si="119"/>
        <v>0</v>
      </c>
      <c r="U124" s="2"/>
      <c r="V124" s="2"/>
      <c r="W124" s="2"/>
      <c r="X124" s="2"/>
      <c r="Y124" s="2"/>
      <c r="Z124" s="2"/>
    </row>
    <row r="125" ht="15.75" customHeight="1">
      <c r="A125" s="136"/>
      <c r="B125" s="137"/>
      <c r="C125" s="138"/>
      <c r="D125" s="138"/>
      <c r="E125" s="138"/>
      <c r="F125" s="138"/>
      <c r="G125" s="138"/>
      <c r="H125" s="138"/>
      <c r="I125" s="138"/>
      <c r="J125" s="138"/>
      <c r="K125" s="138"/>
      <c r="L125" s="138"/>
      <c r="M125" s="138"/>
      <c r="N125" s="138"/>
      <c r="O125" s="138"/>
      <c r="P125" s="138"/>
      <c r="Q125" s="138"/>
      <c r="R125" s="138"/>
      <c r="S125" s="139">
        <f t="shared" ref="S125:T125" si="120">SUM(C125,E125,G125,I125,K125,M125,O125,Q125)</f>
        <v>0</v>
      </c>
      <c r="T125" s="139">
        <f t="shared" si="120"/>
        <v>0</v>
      </c>
      <c r="U125" s="2"/>
      <c r="V125" s="2"/>
      <c r="W125" s="2"/>
      <c r="X125" s="2"/>
      <c r="Y125" s="2"/>
      <c r="Z125" s="2"/>
    </row>
    <row r="126" ht="15.75" customHeight="1">
      <c r="A126" s="136"/>
      <c r="B126" s="137"/>
      <c r="C126" s="138"/>
      <c r="D126" s="138"/>
      <c r="E126" s="138"/>
      <c r="F126" s="138"/>
      <c r="G126" s="138"/>
      <c r="H126" s="138"/>
      <c r="I126" s="138"/>
      <c r="J126" s="138"/>
      <c r="K126" s="138"/>
      <c r="L126" s="138"/>
      <c r="M126" s="138"/>
      <c r="N126" s="138"/>
      <c r="O126" s="138"/>
      <c r="P126" s="138"/>
      <c r="Q126" s="138"/>
      <c r="R126" s="138"/>
      <c r="S126" s="139">
        <f t="shared" ref="S126:T126" si="121">SUM(C126,E126,G126,I126,K126,M126,O126,Q126)</f>
        <v>0</v>
      </c>
      <c r="T126" s="139">
        <f t="shared" si="121"/>
        <v>0</v>
      </c>
      <c r="U126" s="2"/>
      <c r="V126" s="2"/>
      <c r="W126" s="2"/>
      <c r="X126" s="2"/>
      <c r="Y126" s="2"/>
      <c r="Z126" s="2"/>
    </row>
    <row r="127" ht="15.75" customHeight="1">
      <c r="A127" s="136"/>
      <c r="B127" s="137"/>
      <c r="C127" s="138"/>
      <c r="D127" s="138"/>
      <c r="E127" s="138"/>
      <c r="F127" s="138"/>
      <c r="G127" s="138"/>
      <c r="H127" s="138"/>
      <c r="I127" s="138"/>
      <c r="J127" s="138"/>
      <c r="K127" s="138"/>
      <c r="L127" s="138"/>
      <c r="M127" s="138"/>
      <c r="N127" s="138"/>
      <c r="O127" s="138"/>
      <c r="P127" s="138"/>
      <c r="Q127" s="138"/>
      <c r="R127" s="138"/>
      <c r="S127" s="139">
        <f t="shared" ref="S127:T127" si="122">SUM(C127,E127,G127,I127,K127,M127,O127,Q127)</f>
        <v>0</v>
      </c>
      <c r="T127" s="139">
        <f t="shared" si="122"/>
        <v>0</v>
      </c>
      <c r="U127" s="2"/>
      <c r="V127" s="2"/>
      <c r="W127" s="2"/>
      <c r="X127" s="2"/>
      <c r="Y127" s="2"/>
      <c r="Z127" s="2"/>
    </row>
    <row r="128" ht="15.75" customHeight="1">
      <c r="A128" s="136"/>
      <c r="B128" s="137"/>
      <c r="C128" s="138"/>
      <c r="D128" s="138"/>
      <c r="E128" s="138"/>
      <c r="F128" s="138"/>
      <c r="G128" s="138"/>
      <c r="H128" s="138"/>
      <c r="I128" s="138"/>
      <c r="J128" s="138"/>
      <c r="K128" s="138"/>
      <c r="L128" s="138"/>
      <c r="M128" s="138"/>
      <c r="N128" s="138"/>
      <c r="O128" s="138"/>
      <c r="P128" s="138"/>
      <c r="Q128" s="138"/>
      <c r="R128" s="138"/>
      <c r="S128" s="139">
        <f t="shared" ref="S128:T128" si="123">SUM(C128,E128,G128,I128,K128,M128,O128,Q128)</f>
        <v>0</v>
      </c>
      <c r="T128" s="139">
        <f t="shared" si="123"/>
        <v>0</v>
      </c>
      <c r="U128" s="2"/>
      <c r="V128" s="2"/>
      <c r="W128" s="2"/>
      <c r="X128" s="2"/>
      <c r="Y128" s="2"/>
      <c r="Z128" s="2"/>
    </row>
    <row r="129" ht="15.75" customHeight="1">
      <c r="A129" s="136"/>
      <c r="B129" s="137"/>
      <c r="C129" s="138"/>
      <c r="D129" s="138"/>
      <c r="E129" s="138"/>
      <c r="F129" s="138"/>
      <c r="G129" s="138"/>
      <c r="H129" s="138"/>
      <c r="I129" s="138"/>
      <c r="J129" s="138"/>
      <c r="K129" s="138"/>
      <c r="L129" s="138"/>
      <c r="M129" s="138"/>
      <c r="N129" s="138"/>
      <c r="O129" s="138"/>
      <c r="P129" s="138"/>
      <c r="Q129" s="138"/>
      <c r="R129" s="138"/>
      <c r="S129" s="139">
        <f t="shared" ref="S129:T129" si="124">SUM(C129,E129,G129,I129,K129,M129,O129,Q129)</f>
        <v>0</v>
      </c>
      <c r="T129" s="139">
        <f t="shared" si="124"/>
        <v>0</v>
      </c>
      <c r="U129" s="2"/>
      <c r="V129" s="2"/>
      <c r="W129" s="2"/>
      <c r="X129" s="2"/>
      <c r="Y129" s="2"/>
      <c r="Z129" s="2"/>
    </row>
    <row r="130" ht="15.75" customHeight="1">
      <c r="A130" s="136"/>
      <c r="B130" s="137"/>
      <c r="C130" s="138"/>
      <c r="D130" s="138"/>
      <c r="E130" s="138"/>
      <c r="F130" s="138"/>
      <c r="G130" s="138"/>
      <c r="H130" s="138"/>
      <c r="I130" s="138"/>
      <c r="J130" s="138"/>
      <c r="K130" s="138"/>
      <c r="L130" s="138"/>
      <c r="M130" s="138"/>
      <c r="N130" s="138"/>
      <c r="O130" s="138"/>
      <c r="P130" s="138"/>
      <c r="Q130" s="138"/>
      <c r="R130" s="138"/>
      <c r="S130" s="139">
        <f t="shared" ref="S130:T130" si="125">SUM(C130,E130,G130,I130,K130,M130,O130,Q130)</f>
        <v>0</v>
      </c>
      <c r="T130" s="139">
        <f t="shared" si="125"/>
        <v>0</v>
      </c>
      <c r="U130" s="2"/>
      <c r="V130" s="2"/>
      <c r="W130" s="2"/>
      <c r="X130" s="2"/>
      <c r="Y130" s="2"/>
      <c r="Z130" s="2"/>
    </row>
    <row r="131" ht="15.75" customHeight="1">
      <c r="A131" s="136"/>
      <c r="B131" s="137"/>
      <c r="C131" s="138"/>
      <c r="D131" s="138"/>
      <c r="E131" s="138"/>
      <c r="F131" s="138"/>
      <c r="G131" s="138"/>
      <c r="H131" s="138"/>
      <c r="I131" s="138"/>
      <c r="J131" s="138"/>
      <c r="K131" s="138"/>
      <c r="L131" s="138"/>
      <c r="M131" s="138"/>
      <c r="N131" s="138"/>
      <c r="O131" s="138"/>
      <c r="P131" s="138"/>
      <c r="Q131" s="138"/>
      <c r="R131" s="138"/>
      <c r="S131" s="139">
        <f t="shared" ref="S131:T131" si="126">SUM(C131,E131,G131,I131,K131,M131,O131,Q131)</f>
        <v>0</v>
      </c>
      <c r="T131" s="139">
        <f t="shared" si="126"/>
        <v>0</v>
      </c>
      <c r="U131" s="2"/>
      <c r="V131" s="2"/>
      <c r="W131" s="2"/>
      <c r="X131" s="2"/>
      <c r="Y131" s="2"/>
      <c r="Z131" s="2"/>
    </row>
    <row r="132" ht="15.75" customHeight="1">
      <c r="A132" s="136"/>
      <c r="B132" s="137"/>
      <c r="C132" s="138"/>
      <c r="D132" s="138"/>
      <c r="E132" s="138"/>
      <c r="F132" s="138"/>
      <c r="G132" s="138"/>
      <c r="H132" s="138"/>
      <c r="I132" s="138"/>
      <c r="J132" s="138"/>
      <c r="K132" s="138"/>
      <c r="L132" s="138"/>
      <c r="M132" s="138"/>
      <c r="N132" s="138"/>
      <c r="O132" s="138"/>
      <c r="P132" s="138"/>
      <c r="Q132" s="138"/>
      <c r="R132" s="138"/>
      <c r="S132" s="139">
        <f t="shared" ref="S132:T132" si="127">SUM(C132,E132,G132,I132,K132,M132,O132,Q132)</f>
        <v>0</v>
      </c>
      <c r="T132" s="139">
        <f t="shared" si="127"/>
        <v>0</v>
      </c>
      <c r="U132" s="2"/>
      <c r="V132" s="2"/>
      <c r="W132" s="2"/>
      <c r="X132" s="2"/>
      <c r="Y132" s="2"/>
      <c r="Z132" s="2"/>
    </row>
    <row r="133" ht="15.75" customHeight="1">
      <c r="A133" s="136"/>
      <c r="B133" s="137"/>
      <c r="C133" s="138"/>
      <c r="D133" s="138"/>
      <c r="E133" s="138"/>
      <c r="F133" s="138"/>
      <c r="G133" s="138"/>
      <c r="H133" s="138"/>
      <c r="I133" s="138"/>
      <c r="J133" s="138"/>
      <c r="K133" s="138"/>
      <c r="L133" s="138"/>
      <c r="M133" s="138"/>
      <c r="N133" s="138"/>
      <c r="O133" s="138"/>
      <c r="P133" s="138"/>
      <c r="Q133" s="138"/>
      <c r="R133" s="138"/>
      <c r="S133" s="139">
        <f t="shared" ref="S133:T133" si="128">SUM(C133,E133,G133,I133,K133,M133,O133,Q133)</f>
        <v>0</v>
      </c>
      <c r="T133" s="139">
        <f t="shared" si="128"/>
        <v>0</v>
      </c>
      <c r="U133" s="2"/>
      <c r="V133" s="2"/>
      <c r="W133" s="2"/>
      <c r="X133" s="2"/>
      <c r="Y133" s="2"/>
      <c r="Z133" s="2"/>
    </row>
    <row r="134" ht="15.75" customHeight="1">
      <c r="A134" s="136"/>
      <c r="B134" s="137"/>
      <c r="C134" s="138"/>
      <c r="D134" s="138"/>
      <c r="E134" s="138"/>
      <c r="F134" s="138"/>
      <c r="G134" s="138"/>
      <c r="H134" s="138"/>
      <c r="I134" s="138"/>
      <c r="J134" s="138"/>
      <c r="K134" s="138"/>
      <c r="L134" s="138"/>
      <c r="M134" s="138"/>
      <c r="N134" s="138"/>
      <c r="O134" s="138"/>
      <c r="P134" s="138"/>
      <c r="Q134" s="138"/>
      <c r="R134" s="138"/>
      <c r="S134" s="139">
        <f t="shared" ref="S134:T134" si="129">SUM(C134,E134,G134,I134,K134,M134,O134,Q134)</f>
        <v>0</v>
      </c>
      <c r="T134" s="139">
        <f t="shared" si="129"/>
        <v>0</v>
      </c>
      <c r="U134" s="2"/>
      <c r="V134" s="2"/>
      <c r="W134" s="2"/>
      <c r="X134" s="2"/>
      <c r="Y134" s="2"/>
      <c r="Z134" s="2"/>
    </row>
    <row r="135" ht="15.75" customHeight="1">
      <c r="A135" s="136"/>
      <c r="B135" s="137"/>
      <c r="C135" s="138"/>
      <c r="D135" s="138"/>
      <c r="E135" s="138"/>
      <c r="F135" s="138"/>
      <c r="G135" s="138"/>
      <c r="H135" s="138"/>
      <c r="I135" s="138"/>
      <c r="J135" s="138"/>
      <c r="K135" s="138"/>
      <c r="L135" s="138"/>
      <c r="M135" s="138"/>
      <c r="N135" s="138"/>
      <c r="O135" s="138"/>
      <c r="P135" s="138"/>
      <c r="Q135" s="138"/>
      <c r="R135" s="138"/>
      <c r="S135" s="139">
        <f t="shared" ref="S135:T135" si="130">SUM(C135,E135,G135,I135,K135,M135,O135,Q135)</f>
        <v>0</v>
      </c>
      <c r="T135" s="139">
        <f t="shared" si="130"/>
        <v>0</v>
      </c>
      <c r="U135" s="2"/>
      <c r="V135" s="2"/>
      <c r="W135" s="2"/>
      <c r="X135" s="2"/>
      <c r="Y135" s="2"/>
      <c r="Z135" s="2"/>
    </row>
    <row r="136" ht="15.75" customHeight="1">
      <c r="A136" s="136"/>
      <c r="B136" s="137"/>
      <c r="C136" s="138"/>
      <c r="D136" s="138"/>
      <c r="E136" s="138"/>
      <c r="F136" s="138"/>
      <c r="G136" s="138"/>
      <c r="H136" s="138"/>
      <c r="I136" s="138"/>
      <c r="J136" s="138"/>
      <c r="K136" s="138"/>
      <c r="L136" s="138"/>
      <c r="M136" s="138"/>
      <c r="N136" s="138"/>
      <c r="O136" s="138"/>
      <c r="P136" s="138"/>
      <c r="Q136" s="138"/>
      <c r="R136" s="138"/>
      <c r="S136" s="139">
        <f t="shared" ref="S136:T136" si="131">SUM(C136,E136,G136,I136,K136,M136,O136,Q136)</f>
        <v>0</v>
      </c>
      <c r="T136" s="139">
        <f t="shared" si="131"/>
        <v>0</v>
      </c>
      <c r="U136" s="2"/>
      <c r="V136" s="2"/>
      <c r="W136" s="2"/>
      <c r="X136" s="2"/>
      <c r="Y136" s="2"/>
      <c r="Z136" s="2"/>
    </row>
    <row r="137" ht="15.75" customHeight="1">
      <c r="A137" s="136"/>
      <c r="B137" s="137"/>
      <c r="C137" s="138"/>
      <c r="D137" s="138"/>
      <c r="E137" s="138"/>
      <c r="F137" s="138"/>
      <c r="G137" s="138"/>
      <c r="H137" s="138"/>
      <c r="I137" s="138"/>
      <c r="J137" s="138"/>
      <c r="K137" s="138"/>
      <c r="L137" s="138"/>
      <c r="M137" s="138"/>
      <c r="N137" s="138"/>
      <c r="O137" s="138"/>
      <c r="P137" s="138"/>
      <c r="Q137" s="138"/>
      <c r="R137" s="138"/>
      <c r="S137" s="139">
        <f t="shared" ref="S137:T137" si="132">SUM(C137,E137,G137,I137,K137,M137,O137,Q137)</f>
        <v>0</v>
      </c>
      <c r="T137" s="139">
        <f t="shared" si="132"/>
        <v>0</v>
      </c>
      <c r="U137" s="2"/>
      <c r="V137" s="2"/>
      <c r="W137" s="2"/>
      <c r="X137" s="2"/>
      <c r="Y137" s="2"/>
      <c r="Z137" s="2"/>
    </row>
    <row r="138" ht="15.75" customHeight="1">
      <c r="A138" s="136"/>
      <c r="B138" s="137"/>
      <c r="C138" s="138"/>
      <c r="D138" s="138"/>
      <c r="E138" s="138"/>
      <c r="F138" s="138"/>
      <c r="G138" s="138"/>
      <c r="H138" s="138"/>
      <c r="I138" s="138"/>
      <c r="J138" s="138"/>
      <c r="K138" s="138"/>
      <c r="L138" s="138"/>
      <c r="M138" s="138"/>
      <c r="N138" s="138"/>
      <c r="O138" s="138"/>
      <c r="P138" s="138"/>
      <c r="Q138" s="138"/>
      <c r="R138" s="138"/>
      <c r="S138" s="139">
        <f t="shared" ref="S138:T138" si="133">SUM(C138,E138,G138,I138,K138,M138,O138,Q138)</f>
        <v>0</v>
      </c>
      <c r="T138" s="139">
        <f t="shared" si="133"/>
        <v>0</v>
      </c>
      <c r="U138" s="2"/>
      <c r="V138" s="2"/>
      <c r="W138" s="2"/>
      <c r="X138" s="2"/>
      <c r="Y138" s="2"/>
      <c r="Z138" s="2"/>
    </row>
    <row r="139" ht="15.75" customHeight="1">
      <c r="A139" s="136"/>
      <c r="B139" s="137"/>
      <c r="C139" s="138"/>
      <c r="D139" s="138"/>
      <c r="E139" s="138"/>
      <c r="F139" s="138"/>
      <c r="G139" s="138"/>
      <c r="H139" s="138"/>
      <c r="I139" s="138"/>
      <c r="J139" s="138"/>
      <c r="K139" s="138"/>
      <c r="L139" s="138"/>
      <c r="M139" s="138"/>
      <c r="N139" s="138"/>
      <c r="O139" s="138"/>
      <c r="P139" s="138"/>
      <c r="Q139" s="138"/>
      <c r="R139" s="138"/>
      <c r="S139" s="139">
        <f t="shared" ref="S139:T139" si="134">SUM(C139,E139,G139,I139,K139,M139,O139,Q139)</f>
        <v>0</v>
      </c>
      <c r="T139" s="139">
        <f t="shared" si="134"/>
        <v>0</v>
      </c>
      <c r="U139" s="2"/>
      <c r="V139" s="2"/>
      <c r="W139" s="2"/>
      <c r="X139" s="2"/>
      <c r="Y139" s="2"/>
      <c r="Z139" s="2"/>
    </row>
    <row r="140" ht="15.75" customHeight="1">
      <c r="A140" s="136"/>
      <c r="B140" s="137"/>
      <c r="C140" s="138"/>
      <c r="D140" s="138"/>
      <c r="E140" s="138"/>
      <c r="F140" s="138"/>
      <c r="G140" s="138"/>
      <c r="H140" s="138"/>
      <c r="I140" s="138"/>
      <c r="J140" s="138"/>
      <c r="K140" s="138"/>
      <c r="L140" s="138"/>
      <c r="M140" s="138"/>
      <c r="N140" s="138"/>
      <c r="O140" s="138"/>
      <c r="P140" s="138"/>
      <c r="Q140" s="138"/>
      <c r="R140" s="138"/>
      <c r="S140" s="139">
        <f t="shared" ref="S140:T140" si="135">SUM(C140,E140,G140,I140,K140,M140,O140,Q140)</f>
        <v>0</v>
      </c>
      <c r="T140" s="139">
        <f t="shared" si="135"/>
        <v>0</v>
      </c>
      <c r="U140" s="2"/>
      <c r="V140" s="2"/>
      <c r="W140" s="2"/>
      <c r="X140" s="2"/>
      <c r="Y140" s="2"/>
      <c r="Z140" s="2"/>
    </row>
    <row r="141" ht="15.75" customHeight="1">
      <c r="A141" s="136"/>
      <c r="B141" s="137"/>
      <c r="C141" s="138"/>
      <c r="D141" s="138"/>
      <c r="E141" s="138"/>
      <c r="F141" s="138"/>
      <c r="G141" s="138"/>
      <c r="H141" s="138"/>
      <c r="I141" s="138"/>
      <c r="J141" s="138"/>
      <c r="K141" s="138"/>
      <c r="L141" s="138"/>
      <c r="M141" s="138"/>
      <c r="N141" s="138"/>
      <c r="O141" s="138"/>
      <c r="P141" s="138"/>
      <c r="Q141" s="138"/>
      <c r="R141" s="138"/>
      <c r="S141" s="139">
        <f t="shared" ref="S141:T141" si="136">SUM(C141,E141,G141,I141,K141,M141,O141,Q141)</f>
        <v>0</v>
      </c>
      <c r="T141" s="139">
        <f t="shared" si="136"/>
        <v>0</v>
      </c>
      <c r="U141" s="2"/>
      <c r="V141" s="2"/>
      <c r="W141" s="2"/>
      <c r="X141" s="2"/>
      <c r="Y141" s="2"/>
      <c r="Z141" s="2"/>
    </row>
    <row r="142" ht="15.75" customHeight="1">
      <c r="A142" s="136"/>
      <c r="B142" s="137"/>
      <c r="C142" s="138"/>
      <c r="D142" s="138"/>
      <c r="E142" s="138"/>
      <c r="F142" s="138"/>
      <c r="G142" s="138"/>
      <c r="H142" s="138"/>
      <c r="I142" s="138"/>
      <c r="J142" s="138"/>
      <c r="K142" s="138"/>
      <c r="L142" s="138"/>
      <c r="M142" s="138"/>
      <c r="N142" s="138"/>
      <c r="O142" s="138"/>
      <c r="P142" s="138"/>
      <c r="Q142" s="138"/>
      <c r="R142" s="138"/>
      <c r="S142" s="139">
        <f t="shared" ref="S142:T142" si="137">SUM(C142,E142,G142,I142,K142,M142,O142,Q142)</f>
        <v>0</v>
      </c>
      <c r="T142" s="139">
        <f t="shared" si="137"/>
        <v>0</v>
      </c>
      <c r="U142" s="2"/>
      <c r="V142" s="2"/>
      <c r="W142" s="2"/>
      <c r="X142" s="2"/>
      <c r="Y142" s="2"/>
      <c r="Z142" s="2"/>
    </row>
    <row r="143" ht="15.75" customHeight="1">
      <c r="A143" s="136"/>
      <c r="B143" s="137"/>
      <c r="C143" s="138"/>
      <c r="D143" s="138"/>
      <c r="E143" s="138"/>
      <c r="F143" s="138"/>
      <c r="G143" s="138"/>
      <c r="H143" s="138"/>
      <c r="I143" s="138"/>
      <c r="J143" s="138"/>
      <c r="K143" s="138"/>
      <c r="L143" s="138"/>
      <c r="M143" s="138"/>
      <c r="N143" s="138"/>
      <c r="O143" s="138"/>
      <c r="P143" s="138"/>
      <c r="Q143" s="138"/>
      <c r="R143" s="138"/>
      <c r="S143" s="139">
        <f t="shared" ref="S143:T143" si="138">SUM(C143,E143,G143,I143,K143,M143,O143,Q143)</f>
        <v>0</v>
      </c>
      <c r="T143" s="139">
        <f t="shared" si="138"/>
        <v>0</v>
      </c>
      <c r="U143" s="2"/>
      <c r="V143" s="2"/>
      <c r="W143" s="2"/>
      <c r="X143" s="2"/>
      <c r="Y143" s="2"/>
      <c r="Z143" s="2"/>
    </row>
    <row r="144" ht="15.75" customHeight="1">
      <c r="A144" s="136"/>
      <c r="B144" s="137"/>
      <c r="C144" s="138"/>
      <c r="D144" s="138"/>
      <c r="E144" s="138"/>
      <c r="F144" s="138"/>
      <c r="G144" s="138"/>
      <c r="H144" s="138"/>
      <c r="I144" s="138"/>
      <c r="J144" s="138"/>
      <c r="K144" s="138"/>
      <c r="L144" s="138"/>
      <c r="M144" s="138"/>
      <c r="N144" s="138"/>
      <c r="O144" s="138"/>
      <c r="P144" s="138"/>
      <c r="Q144" s="138"/>
      <c r="R144" s="138"/>
      <c r="S144" s="139">
        <f t="shared" ref="S144:T144" si="139">SUM(C144,E144,G144,I144,K144,M144,O144,Q144)</f>
        <v>0</v>
      </c>
      <c r="T144" s="139">
        <f t="shared" si="139"/>
        <v>0</v>
      </c>
      <c r="U144" s="2"/>
      <c r="V144" s="2"/>
      <c r="W144" s="2"/>
      <c r="X144" s="2"/>
      <c r="Y144" s="2"/>
      <c r="Z144" s="2"/>
    </row>
    <row r="145" ht="15.75" customHeight="1">
      <c r="A145" s="136"/>
      <c r="B145" s="137"/>
      <c r="C145" s="138"/>
      <c r="D145" s="138"/>
      <c r="E145" s="138"/>
      <c r="F145" s="138"/>
      <c r="G145" s="138"/>
      <c r="H145" s="138"/>
      <c r="I145" s="138"/>
      <c r="J145" s="138"/>
      <c r="K145" s="138"/>
      <c r="L145" s="138"/>
      <c r="M145" s="138"/>
      <c r="N145" s="138"/>
      <c r="O145" s="138"/>
      <c r="P145" s="138"/>
      <c r="Q145" s="138"/>
      <c r="R145" s="138"/>
      <c r="S145" s="139">
        <f t="shared" ref="S145:T145" si="140">SUM(C145,E145,G145,I145,K145,M145,O145,Q145)</f>
        <v>0</v>
      </c>
      <c r="T145" s="139">
        <f t="shared" si="140"/>
        <v>0</v>
      </c>
      <c r="U145" s="2"/>
      <c r="V145" s="2"/>
      <c r="W145" s="2"/>
      <c r="X145" s="2"/>
      <c r="Y145" s="2"/>
      <c r="Z145" s="2"/>
    </row>
    <row r="146" ht="15.75" customHeight="1">
      <c r="A146" s="136"/>
      <c r="B146" s="137"/>
      <c r="C146" s="138"/>
      <c r="D146" s="138"/>
      <c r="E146" s="138"/>
      <c r="F146" s="138"/>
      <c r="G146" s="138"/>
      <c r="H146" s="138"/>
      <c r="I146" s="138"/>
      <c r="J146" s="138"/>
      <c r="K146" s="138"/>
      <c r="L146" s="138"/>
      <c r="M146" s="138"/>
      <c r="N146" s="138"/>
      <c r="O146" s="138"/>
      <c r="P146" s="138"/>
      <c r="Q146" s="138"/>
      <c r="R146" s="138"/>
      <c r="S146" s="139">
        <f t="shared" ref="S146:T146" si="141">SUM(C146,E146,G146,I146,K146,M146,O146,Q146)</f>
        <v>0</v>
      </c>
      <c r="T146" s="139">
        <f t="shared" si="141"/>
        <v>0</v>
      </c>
      <c r="U146" s="2"/>
      <c r="V146" s="2"/>
      <c r="W146" s="2"/>
      <c r="X146" s="2"/>
      <c r="Y146" s="2"/>
      <c r="Z146" s="2"/>
    </row>
    <row r="147" ht="15.75" customHeight="1">
      <c r="A147" s="136"/>
      <c r="B147" s="137"/>
      <c r="C147" s="138"/>
      <c r="D147" s="138"/>
      <c r="E147" s="138"/>
      <c r="F147" s="138"/>
      <c r="G147" s="138"/>
      <c r="H147" s="138"/>
      <c r="I147" s="138"/>
      <c r="J147" s="138"/>
      <c r="K147" s="138"/>
      <c r="L147" s="138"/>
      <c r="M147" s="138"/>
      <c r="N147" s="138"/>
      <c r="O147" s="138"/>
      <c r="P147" s="138"/>
      <c r="Q147" s="138"/>
      <c r="R147" s="138"/>
      <c r="S147" s="139">
        <f t="shared" ref="S147:T147" si="142">SUM(C147,E147,G147,I147,K147,M147,O147,Q147)</f>
        <v>0</v>
      </c>
      <c r="T147" s="139">
        <f t="shared" si="142"/>
        <v>0</v>
      </c>
      <c r="U147" s="2"/>
      <c r="V147" s="2"/>
      <c r="W147" s="2"/>
      <c r="X147" s="2"/>
      <c r="Y147" s="2"/>
      <c r="Z147" s="2"/>
    </row>
    <row r="148" ht="15.75" customHeight="1">
      <c r="A148" s="136"/>
      <c r="B148" s="137"/>
      <c r="C148" s="138"/>
      <c r="D148" s="138"/>
      <c r="E148" s="138"/>
      <c r="F148" s="138"/>
      <c r="G148" s="138"/>
      <c r="H148" s="138"/>
      <c r="I148" s="138"/>
      <c r="J148" s="138"/>
      <c r="K148" s="138"/>
      <c r="L148" s="138"/>
      <c r="M148" s="138"/>
      <c r="N148" s="138"/>
      <c r="O148" s="138"/>
      <c r="P148" s="138"/>
      <c r="Q148" s="138"/>
      <c r="R148" s="138"/>
      <c r="S148" s="139">
        <f t="shared" ref="S148:T148" si="143">SUM(C148,E148,G148,I148,K148,M148,O148,Q148)</f>
        <v>0</v>
      </c>
      <c r="T148" s="139">
        <f t="shared" si="143"/>
        <v>0</v>
      </c>
      <c r="U148" s="2"/>
      <c r="V148" s="2"/>
      <c r="W148" s="2"/>
      <c r="X148" s="2"/>
      <c r="Y148" s="2"/>
      <c r="Z148" s="2"/>
    </row>
    <row r="149" ht="15.75" customHeight="1">
      <c r="A149" s="136"/>
      <c r="B149" s="137"/>
      <c r="C149" s="138"/>
      <c r="D149" s="138"/>
      <c r="E149" s="138"/>
      <c r="F149" s="138"/>
      <c r="G149" s="138"/>
      <c r="H149" s="138"/>
      <c r="I149" s="138"/>
      <c r="J149" s="138"/>
      <c r="K149" s="138"/>
      <c r="L149" s="138"/>
      <c r="M149" s="138"/>
      <c r="N149" s="138"/>
      <c r="O149" s="138"/>
      <c r="P149" s="138"/>
      <c r="Q149" s="138"/>
      <c r="R149" s="138"/>
      <c r="S149" s="139">
        <f t="shared" ref="S149:T149" si="144">SUM(C149,E149,G149,I149,K149,M149,O149,Q149)</f>
        <v>0</v>
      </c>
      <c r="T149" s="139">
        <f t="shared" si="144"/>
        <v>0</v>
      </c>
      <c r="U149" s="2"/>
      <c r="V149" s="2"/>
      <c r="W149" s="2"/>
      <c r="X149" s="2"/>
      <c r="Y149" s="2"/>
      <c r="Z149" s="2"/>
    </row>
    <row r="150" ht="15.75" customHeight="1">
      <c r="A150" s="136"/>
      <c r="B150" s="137"/>
      <c r="C150" s="138"/>
      <c r="D150" s="138"/>
      <c r="E150" s="138"/>
      <c r="F150" s="138"/>
      <c r="G150" s="138"/>
      <c r="H150" s="138"/>
      <c r="I150" s="138"/>
      <c r="J150" s="138"/>
      <c r="K150" s="138"/>
      <c r="L150" s="138"/>
      <c r="M150" s="138"/>
      <c r="N150" s="138"/>
      <c r="O150" s="138"/>
      <c r="P150" s="138"/>
      <c r="Q150" s="138"/>
      <c r="R150" s="138"/>
      <c r="S150" s="139">
        <f t="shared" ref="S150:T150" si="145">SUM(C150,E150,G150,I150,K150,M150,O150,Q150)</f>
        <v>0</v>
      </c>
      <c r="T150" s="139">
        <f t="shared" si="145"/>
        <v>0</v>
      </c>
      <c r="U150" s="2"/>
      <c r="V150" s="2"/>
      <c r="W150" s="2"/>
      <c r="X150" s="2"/>
      <c r="Y150" s="2"/>
      <c r="Z150" s="2"/>
    </row>
    <row r="151" ht="15.75" customHeight="1">
      <c r="A151" s="136"/>
      <c r="B151" s="137"/>
      <c r="C151" s="138"/>
      <c r="D151" s="138"/>
      <c r="E151" s="138"/>
      <c r="F151" s="138"/>
      <c r="G151" s="138"/>
      <c r="H151" s="138"/>
      <c r="I151" s="138"/>
      <c r="J151" s="138"/>
      <c r="K151" s="138"/>
      <c r="L151" s="138"/>
      <c r="M151" s="138"/>
      <c r="N151" s="138"/>
      <c r="O151" s="138"/>
      <c r="P151" s="138"/>
      <c r="Q151" s="138"/>
      <c r="R151" s="138"/>
      <c r="S151" s="139">
        <f t="shared" ref="S151:T151" si="146">SUM(C151,E151,G151,I151,K151,M151,O151,Q151)</f>
        <v>0</v>
      </c>
      <c r="T151" s="139">
        <f t="shared" si="146"/>
        <v>0</v>
      </c>
      <c r="U151" s="2"/>
      <c r="V151" s="2"/>
      <c r="W151" s="2"/>
      <c r="X151" s="2"/>
      <c r="Y151" s="2"/>
      <c r="Z151" s="2"/>
    </row>
    <row r="152" ht="15.75" customHeight="1">
      <c r="A152" s="136"/>
      <c r="B152" s="137"/>
      <c r="C152" s="138"/>
      <c r="D152" s="138"/>
      <c r="E152" s="138"/>
      <c r="F152" s="138"/>
      <c r="G152" s="138"/>
      <c r="H152" s="138"/>
      <c r="I152" s="138"/>
      <c r="J152" s="138"/>
      <c r="K152" s="138"/>
      <c r="L152" s="138"/>
      <c r="M152" s="138"/>
      <c r="N152" s="138"/>
      <c r="O152" s="138"/>
      <c r="P152" s="138"/>
      <c r="Q152" s="138"/>
      <c r="R152" s="138"/>
      <c r="S152" s="139">
        <f t="shared" ref="S152:T152" si="147">SUM(C152,E152,G152,I152,K152,M152,O152,Q152)</f>
        <v>0</v>
      </c>
      <c r="T152" s="139">
        <f t="shared" si="147"/>
        <v>0</v>
      </c>
      <c r="U152" s="2"/>
      <c r="V152" s="2"/>
      <c r="W152" s="2"/>
      <c r="X152" s="2"/>
      <c r="Y152" s="2"/>
      <c r="Z152" s="2"/>
    </row>
    <row r="153" ht="15.75" customHeight="1">
      <c r="A153" s="136"/>
      <c r="B153" s="137"/>
      <c r="C153" s="138"/>
      <c r="D153" s="138"/>
      <c r="E153" s="138"/>
      <c r="F153" s="138"/>
      <c r="G153" s="138"/>
      <c r="H153" s="138"/>
      <c r="I153" s="138"/>
      <c r="J153" s="138"/>
      <c r="K153" s="138"/>
      <c r="L153" s="138"/>
      <c r="M153" s="138"/>
      <c r="N153" s="138"/>
      <c r="O153" s="138"/>
      <c r="P153" s="138"/>
      <c r="Q153" s="138"/>
      <c r="R153" s="138"/>
      <c r="S153" s="139">
        <f t="shared" ref="S153:T153" si="148">SUM(C153,E153,G153,I153,K153,M153,O153,Q153)</f>
        <v>0</v>
      </c>
      <c r="T153" s="139">
        <f t="shared" si="148"/>
        <v>0</v>
      </c>
      <c r="U153" s="2"/>
      <c r="V153" s="2"/>
      <c r="W153" s="2"/>
      <c r="X153" s="2"/>
      <c r="Y153" s="2"/>
      <c r="Z153" s="2"/>
    </row>
    <row r="154" ht="15.75" customHeight="1">
      <c r="A154" s="136"/>
      <c r="B154" s="137"/>
      <c r="C154" s="138"/>
      <c r="D154" s="138"/>
      <c r="E154" s="138"/>
      <c r="F154" s="138"/>
      <c r="G154" s="138"/>
      <c r="H154" s="138"/>
      <c r="I154" s="138"/>
      <c r="J154" s="138"/>
      <c r="K154" s="138"/>
      <c r="L154" s="138"/>
      <c r="M154" s="138"/>
      <c r="N154" s="138"/>
      <c r="O154" s="138"/>
      <c r="P154" s="138"/>
      <c r="Q154" s="138"/>
      <c r="R154" s="138"/>
      <c r="S154" s="139">
        <f t="shared" ref="S154:T154" si="149">SUM(C154,E154,G154,I154,K154,M154,O154,Q154)</f>
        <v>0</v>
      </c>
      <c r="T154" s="139">
        <f t="shared" si="149"/>
        <v>0</v>
      </c>
      <c r="U154" s="2"/>
      <c r="V154" s="2"/>
      <c r="W154" s="2"/>
      <c r="X154" s="2"/>
      <c r="Y154" s="2"/>
      <c r="Z154" s="2"/>
    </row>
    <row r="155" ht="15.75" customHeight="1">
      <c r="A155" s="136"/>
      <c r="B155" s="137"/>
      <c r="C155" s="138"/>
      <c r="D155" s="138"/>
      <c r="E155" s="138"/>
      <c r="F155" s="138"/>
      <c r="G155" s="138"/>
      <c r="H155" s="138"/>
      <c r="I155" s="138"/>
      <c r="J155" s="138"/>
      <c r="K155" s="138"/>
      <c r="L155" s="138"/>
      <c r="M155" s="138"/>
      <c r="N155" s="138"/>
      <c r="O155" s="138"/>
      <c r="P155" s="138"/>
      <c r="Q155" s="138"/>
      <c r="R155" s="138"/>
      <c r="S155" s="139">
        <f t="shared" ref="S155:T155" si="150">SUM(C155,E155,G155,I155,K155,M155,O155,Q155)</f>
        <v>0</v>
      </c>
      <c r="T155" s="139">
        <f t="shared" si="150"/>
        <v>0</v>
      </c>
      <c r="U155" s="2"/>
      <c r="V155" s="2"/>
      <c r="W155" s="2"/>
      <c r="X155" s="2"/>
      <c r="Y155" s="2"/>
      <c r="Z155" s="2"/>
    </row>
    <row r="156" ht="15.75" customHeight="1">
      <c r="A156" s="136"/>
      <c r="B156" s="137"/>
      <c r="C156" s="138"/>
      <c r="D156" s="138"/>
      <c r="E156" s="138"/>
      <c r="F156" s="138"/>
      <c r="G156" s="138"/>
      <c r="H156" s="138"/>
      <c r="I156" s="138"/>
      <c r="J156" s="138"/>
      <c r="K156" s="138"/>
      <c r="L156" s="138"/>
      <c r="M156" s="138"/>
      <c r="N156" s="138"/>
      <c r="O156" s="138"/>
      <c r="P156" s="138"/>
      <c r="Q156" s="138"/>
      <c r="R156" s="138"/>
      <c r="S156" s="139">
        <f t="shared" ref="S156:T156" si="151">SUM(C156,E156,G156,I156,K156,M156,O156,Q156)</f>
        <v>0</v>
      </c>
      <c r="T156" s="139">
        <f t="shared" si="151"/>
        <v>0</v>
      </c>
      <c r="U156" s="2"/>
      <c r="V156" s="2"/>
      <c r="W156" s="2"/>
      <c r="X156" s="2"/>
      <c r="Y156" s="2"/>
      <c r="Z156" s="2"/>
    </row>
    <row r="157" ht="15.75" customHeight="1">
      <c r="A157" s="136"/>
      <c r="B157" s="137"/>
      <c r="C157" s="138"/>
      <c r="D157" s="138"/>
      <c r="E157" s="138"/>
      <c r="F157" s="138"/>
      <c r="G157" s="138"/>
      <c r="H157" s="138"/>
      <c r="I157" s="138"/>
      <c r="J157" s="138"/>
      <c r="K157" s="138"/>
      <c r="L157" s="138"/>
      <c r="M157" s="138"/>
      <c r="N157" s="138"/>
      <c r="O157" s="138"/>
      <c r="P157" s="138"/>
      <c r="Q157" s="138"/>
      <c r="R157" s="138"/>
      <c r="S157" s="139">
        <f t="shared" ref="S157:T157" si="152">SUM(C157,E157,G157,I157,K157,M157,O157,Q157)</f>
        <v>0</v>
      </c>
      <c r="T157" s="139">
        <f t="shared" si="152"/>
        <v>0</v>
      </c>
      <c r="U157" s="2"/>
      <c r="V157" s="2"/>
      <c r="W157" s="2"/>
      <c r="X157" s="2"/>
      <c r="Y157" s="2"/>
      <c r="Z157" s="2"/>
    </row>
    <row r="158" ht="15.75" customHeight="1">
      <c r="A158" s="136"/>
      <c r="B158" s="137"/>
      <c r="C158" s="138"/>
      <c r="D158" s="138"/>
      <c r="E158" s="138"/>
      <c r="F158" s="138"/>
      <c r="G158" s="138"/>
      <c r="H158" s="138"/>
      <c r="I158" s="138"/>
      <c r="J158" s="138"/>
      <c r="K158" s="138"/>
      <c r="L158" s="138"/>
      <c r="M158" s="138"/>
      <c r="N158" s="138"/>
      <c r="O158" s="138"/>
      <c r="P158" s="138"/>
      <c r="Q158" s="138"/>
      <c r="R158" s="138"/>
      <c r="S158" s="139">
        <f t="shared" ref="S158:T158" si="153">SUM(C158,E158,G158,I158,K158,M158,O158,Q158)</f>
        <v>0</v>
      </c>
      <c r="T158" s="139">
        <f t="shared" si="153"/>
        <v>0</v>
      </c>
      <c r="U158" s="2"/>
      <c r="V158" s="2"/>
      <c r="W158" s="2"/>
      <c r="X158" s="2"/>
      <c r="Y158" s="2"/>
      <c r="Z158" s="2"/>
    </row>
    <row r="159" ht="15.75" customHeight="1">
      <c r="A159" s="136"/>
      <c r="B159" s="137"/>
      <c r="C159" s="138"/>
      <c r="D159" s="138"/>
      <c r="E159" s="138"/>
      <c r="F159" s="138"/>
      <c r="G159" s="138"/>
      <c r="H159" s="138"/>
      <c r="I159" s="138"/>
      <c r="J159" s="138"/>
      <c r="K159" s="138"/>
      <c r="L159" s="138"/>
      <c r="M159" s="138"/>
      <c r="N159" s="138"/>
      <c r="O159" s="138"/>
      <c r="P159" s="138"/>
      <c r="Q159" s="138"/>
      <c r="R159" s="138"/>
      <c r="S159" s="139">
        <f t="shared" ref="S159:T159" si="154">SUM(C159,E159,G159,I159,K159,M159,O159,Q159)</f>
        <v>0</v>
      </c>
      <c r="T159" s="139">
        <f t="shared" si="154"/>
        <v>0</v>
      </c>
      <c r="U159" s="2"/>
      <c r="V159" s="2"/>
      <c r="W159" s="2"/>
      <c r="X159" s="2"/>
      <c r="Y159" s="2"/>
      <c r="Z159" s="2"/>
    </row>
    <row r="160" ht="15.75" customHeight="1">
      <c r="A160" s="136"/>
      <c r="B160" s="137"/>
      <c r="C160" s="138"/>
      <c r="D160" s="138"/>
      <c r="E160" s="138"/>
      <c r="F160" s="138"/>
      <c r="G160" s="138"/>
      <c r="H160" s="138"/>
      <c r="I160" s="138"/>
      <c r="J160" s="138"/>
      <c r="K160" s="138"/>
      <c r="L160" s="138"/>
      <c r="M160" s="138"/>
      <c r="N160" s="138"/>
      <c r="O160" s="138"/>
      <c r="P160" s="138"/>
      <c r="Q160" s="138"/>
      <c r="R160" s="138"/>
      <c r="S160" s="139">
        <f t="shared" ref="S160:T160" si="155">SUM(C160,E160,G160,I160,K160,M160,O160,Q160)</f>
        <v>0</v>
      </c>
      <c r="T160" s="139">
        <f t="shared" si="155"/>
        <v>0</v>
      </c>
      <c r="U160" s="2"/>
      <c r="V160" s="2"/>
      <c r="W160" s="2"/>
      <c r="X160" s="2"/>
      <c r="Y160" s="2"/>
      <c r="Z160" s="2"/>
    </row>
    <row r="161" ht="15.75" customHeight="1">
      <c r="A161" s="136"/>
      <c r="B161" s="137"/>
      <c r="C161" s="138"/>
      <c r="D161" s="138"/>
      <c r="E161" s="138"/>
      <c r="F161" s="138"/>
      <c r="G161" s="138"/>
      <c r="H161" s="138"/>
      <c r="I161" s="138"/>
      <c r="J161" s="138"/>
      <c r="K161" s="138"/>
      <c r="L161" s="138"/>
      <c r="M161" s="138"/>
      <c r="N161" s="138"/>
      <c r="O161" s="138"/>
      <c r="P161" s="138"/>
      <c r="Q161" s="138"/>
      <c r="R161" s="138"/>
      <c r="S161" s="139">
        <f t="shared" ref="S161:T161" si="156">SUM(C161,E161,G161,I161,K161,M161,O161,Q161)</f>
        <v>0</v>
      </c>
      <c r="T161" s="139">
        <f t="shared" si="156"/>
        <v>0</v>
      </c>
      <c r="U161" s="2"/>
      <c r="V161" s="2"/>
      <c r="W161" s="2"/>
      <c r="X161" s="2"/>
      <c r="Y161" s="2"/>
      <c r="Z161" s="2"/>
    </row>
    <row r="162" ht="15.75" customHeight="1">
      <c r="A162" s="136"/>
      <c r="B162" s="137"/>
      <c r="C162" s="138"/>
      <c r="D162" s="138"/>
      <c r="E162" s="138"/>
      <c r="F162" s="138"/>
      <c r="G162" s="138"/>
      <c r="H162" s="138"/>
      <c r="I162" s="138"/>
      <c r="J162" s="138"/>
      <c r="K162" s="138"/>
      <c r="L162" s="138"/>
      <c r="M162" s="138"/>
      <c r="N162" s="138"/>
      <c r="O162" s="138"/>
      <c r="P162" s="138"/>
      <c r="Q162" s="138"/>
      <c r="R162" s="138"/>
      <c r="S162" s="139">
        <f t="shared" ref="S162:T162" si="157">SUM(C162,E162,G162,I162,K162,M162,O162,Q162)</f>
        <v>0</v>
      </c>
      <c r="T162" s="139">
        <f t="shared" si="157"/>
        <v>0</v>
      </c>
      <c r="U162" s="2"/>
      <c r="V162" s="2"/>
      <c r="W162" s="2"/>
      <c r="X162" s="2"/>
      <c r="Y162" s="2"/>
      <c r="Z162" s="2"/>
    </row>
    <row r="163" ht="15.75" customHeight="1">
      <c r="A163" s="136"/>
      <c r="B163" s="137"/>
      <c r="C163" s="138"/>
      <c r="D163" s="138"/>
      <c r="E163" s="138"/>
      <c r="F163" s="138"/>
      <c r="G163" s="138"/>
      <c r="H163" s="138"/>
      <c r="I163" s="138"/>
      <c r="J163" s="138"/>
      <c r="K163" s="138"/>
      <c r="L163" s="138"/>
      <c r="M163" s="138"/>
      <c r="N163" s="138"/>
      <c r="O163" s="138"/>
      <c r="P163" s="138"/>
      <c r="Q163" s="138"/>
      <c r="R163" s="138"/>
      <c r="S163" s="139">
        <f t="shared" ref="S163:T163" si="158">SUM(C163,E163,G163,I163,K163,M163,O163,Q163)</f>
        <v>0</v>
      </c>
      <c r="T163" s="139">
        <f t="shared" si="158"/>
        <v>0</v>
      </c>
      <c r="U163" s="2"/>
      <c r="V163" s="2"/>
      <c r="W163" s="2"/>
      <c r="X163" s="2"/>
      <c r="Y163" s="2"/>
      <c r="Z163" s="2"/>
    </row>
    <row r="164" ht="15.75" customHeight="1">
      <c r="A164" s="136"/>
      <c r="B164" s="137"/>
      <c r="C164" s="138"/>
      <c r="D164" s="138"/>
      <c r="E164" s="138"/>
      <c r="F164" s="138"/>
      <c r="G164" s="138"/>
      <c r="H164" s="138"/>
      <c r="I164" s="138"/>
      <c r="J164" s="138"/>
      <c r="K164" s="138"/>
      <c r="L164" s="138"/>
      <c r="M164" s="138"/>
      <c r="N164" s="138"/>
      <c r="O164" s="138"/>
      <c r="P164" s="138"/>
      <c r="Q164" s="138"/>
      <c r="R164" s="138"/>
      <c r="S164" s="139">
        <f t="shared" ref="S164:T164" si="159">SUM(C164,E164,G164,I164,K164,M164,O164,Q164)</f>
        <v>0</v>
      </c>
      <c r="T164" s="139">
        <f t="shared" si="159"/>
        <v>0</v>
      </c>
      <c r="U164" s="2"/>
      <c r="V164" s="2"/>
      <c r="W164" s="2"/>
      <c r="X164" s="2"/>
      <c r="Y164" s="2"/>
      <c r="Z164" s="2"/>
    </row>
    <row r="165" ht="15.75" customHeight="1">
      <c r="A165" s="136"/>
      <c r="B165" s="137"/>
      <c r="C165" s="138"/>
      <c r="D165" s="138"/>
      <c r="E165" s="138"/>
      <c r="F165" s="138"/>
      <c r="G165" s="138"/>
      <c r="H165" s="138"/>
      <c r="I165" s="138"/>
      <c r="J165" s="138"/>
      <c r="K165" s="138"/>
      <c r="L165" s="138"/>
      <c r="M165" s="138"/>
      <c r="N165" s="138"/>
      <c r="O165" s="138"/>
      <c r="P165" s="138"/>
      <c r="Q165" s="138"/>
      <c r="R165" s="138"/>
      <c r="S165" s="139">
        <f t="shared" ref="S165:T165" si="160">SUM(C165,E165,G165,I165,K165,M165,O165,Q165)</f>
        <v>0</v>
      </c>
      <c r="T165" s="139">
        <f t="shared" si="160"/>
        <v>0</v>
      </c>
      <c r="U165" s="2"/>
      <c r="V165" s="2"/>
      <c r="W165" s="2"/>
      <c r="X165" s="2"/>
      <c r="Y165" s="2"/>
      <c r="Z165" s="2"/>
    </row>
    <row r="166" ht="15.75" customHeight="1">
      <c r="A166" s="136"/>
      <c r="B166" s="137"/>
      <c r="C166" s="138"/>
      <c r="D166" s="138"/>
      <c r="E166" s="138"/>
      <c r="F166" s="138"/>
      <c r="G166" s="138"/>
      <c r="H166" s="138"/>
      <c r="I166" s="138"/>
      <c r="J166" s="138"/>
      <c r="K166" s="138"/>
      <c r="L166" s="138"/>
      <c r="M166" s="138"/>
      <c r="N166" s="138"/>
      <c r="O166" s="138"/>
      <c r="P166" s="138"/>
      <c r="Q166" s="138"/>
      <c r="R166" s="138"/>
      <c r="S166" s="139">
        <f t="shared" ref="S166:T166" si="161">SUM(C166,E166,G166,I166,K166,M166,O166,Q166)</f>
        <v>0</v>
      </c>
      <c r="T166" s="139">
        <f t="shared" si="161"/>
        <v>0</v>
      </c>
      <c r="U166" s="2"/>
      <c r="V166" s="2"/>
      <c r="W166" s="2"/>
      <c r="X166" s="2"/>
      <c r="Y166" s="2"/>
      <c r="Z166" s="2"/>
    </row>
    <row r="167" ht="15.75" customHeight="1">
      <c r="A167" s="136"/>
      <c r="B167" s="137"/>
      <c r="C167" s="138"/>
      <c r="D167" s="138"/>
      <c r="E167" s="138"/>
      <c r="F167" s="138"/>
      <c r="G167" s="138"/>
      <c r="H167" s="138"/>
      <c r="I167" s="138"/>
      <c r="J167" s="138"/>
      <c r="K167" s="138"/>
      <c r="L167" s="138"/>
      <c r="M167" s="138"/>
      <c r="N167" s="138"/>
      <c r="O167" s="138"/>
      <c r="P167" s="138"/>
      <c r="Q167" s="138"/>
      <c r="R167" s="138"/>
      <c r="S167" s="139">
        <f t="shared" ref="S167:T167" si="162">SUM(C167,E167,G167,I167,K167,M167,O167,Q167)</f>
        <v>0</v>
      </c>
      <c r="T167" s="139">
        <f t="shared" si="162"/>
        <v>0</v>
      </c>
      <c r="U167" s="2"/>
      <c r="V167" s="2"/>
      <c r="W167" s="2"/>
      <c r="X167" s="2"/>
      <c r="Y167" s="2"/>
      <c r="Z167" s="2"/>
    </row>
    <row r="168" ht="15.75" customHeight="1">
      <c r="A168" s="136"/>
      <c r="B168" s="137"/>
      <c r="C168" s="138"/>
      <c r="D168" s="138"/>
      <c r="E168" s="138"/>
      <c r="F168" s="138"/>
      <c r="G168" s="138"/>
      <c r="H168" s="138"/>
      <c r="I168" s="138"/>
      <c r="J168" s="138"/>
      <c r="K168" s="138"/>
      <c r="L168" s="138"/>
      <c r="M168" s="138"/>
      <c r="N168" s="138"/>
      <c r="O168" s="138"/>
      <c r="P168" s="138"/>
      <c r="Q168" s="138"/>
      <c r="R168" s="138"/>
      <c r="S168" s="139">
        <f t="shared" ref="S168:T168" si="163">SUM(C168,E168,G168,I168,K168,M168,O168,Q168)</f>
        <v>0</v>
      </c>
      <c r="T168" s="139">
        <f t="shared" si="163"/>
        <v>0</v>
      </c>
      <c r="U168" s="2"/>
      <c r="V168" s="2"/>
      <c r="W168" s="2"/>
      <c r="X168" s="2"/>
      <c r="Y168" s="2"/>
      <c r="Z168" s="2"/>
    </row>
    <row r="169" ht="15.75" customHeight="1">
      <c r="A169" s="136"/>
      <c r="B169" s="137"/>
      <c r="C169" s="138"/>
      <c r="D169" s="138"/>
      <c r="E169" s="138"/>
      <c r="F169" s="138"/>
      <c r="G169" s="138"/>
      <c r="H169" s="138"/>
      <c r="I169" s="138"/>
      <c r="J169" s="138"/>
      <c r="K169" s="138"/>
      <c r="L169" s="138"/>
      <c r="M169" s="138"/>
      <c r="N169" s="138"/>
      <c r="O169" s="138"/>
      <c r="P169" s="138"/>
      <c r="Q169" s="138"/>
      <c r="R169" s="138"/>
      <c r="S169" s="139">
        <f t="shared" ref="S169:T169" si="164">SUM(C169,E169,G169,I169,K169,M169,O169,Q169)</f>
        <v>0</v>
      </c>
      <c r="T169" s="139">
        <f t="shared" si="164"/>
        <v>0</v>
      </c>
      <c r="U169" s="2"/>
      <c r="V169" s="2"/>
      <c r="W169" s="2"/>
      <c r="X169" s="2"/>
      <c r="Y169" s="2"/>
      <c r="Z169" s="2"/>
    </row>
    <row r="170" ht="15.75" customHeight="1">
      <c r="A170" s="136"/>
      <c r="B170" s="137"/>
      <c r="C170" s="138"/>
      <c r="D170" s="138"/>
      <c r="E170" s="138"/>
      <c r="F170" s="138"/>
      <c r="G170" s="138"/>
      <c r="H170" s="138"/>
      <c r="I170" s="138"/>
      <c r="J170" s="138"/>
      <c r="K170" s="138"/>
      <c r="L170" s="138"/>
      <c r="M170" s="138"/>
      <c r="N170" s="138"/>
      <c r="O170" s="138"/>
      <c r="P170" s="138"/>
      <c r="Q170" s="138"/>
      <c r="R170" s="138"/>
      <c r="S170" s="139">
        <f t="shared" ref="S170:T170" si="165">SUM(C170,E170,G170,I170,K170,M170,O170,Q170)</f>
        <v>0</v>
      </c>
      <c r="T170" s="139">
        <f t="shared" si="165"/>
        <v>0</v>
      </c>
      <c r="U170" s="2"/>
      <c r="V170" s="2"/>
      <c r="W170" s="2"/>
      <c r="X170" s="2"/>
      <c r="Y170" s="2"/>
      <c r="Z170" s="2"/>
    </row>
    <row r="171" ht="15.75" customHeight="1">
      <c r="A171" s="136"/>
      <c r="B171" s="137"/>
      <c r="C171" s="138"/>
      <c r="D171" s="138"/>
      <c r="E171" s="138"/>
      <c r="F171" s="138"/>
      <c r="G171" s="138"/>
      <c r="H171" s="138"/>
      <c r="I171" s="138"/>
      <c r="J171" s="138"/>
      <c r="K171" s="138"/>
      <c r="L171" s="138"/>
      <c r="M171" s="138"/>
      <c r="N171" s="138"/>
      <c r="O171" s="138"/>
      <c r="P171" s="138"/>
      <c r="Q171" s="138"/>
      <c r="R171" s="138"/>
      <c r="S171" s="139">
        <f t="shared" ref="S171:T171" si="166">SUM(C171,E171,G171,I171,K171,M171,O171,Q171)</f>
        <v>0</v>
      </c>
      <c r="T171" s="139">
        <f t="shared" si="166"/>
        <v>0</v>
      </c>
      <c r="U171" s="2"/>
      <c r="V171" s="2"/>
      <c r="W171" s="2"/>
      <c r="X171" s="2"/>
      <c r="Y171" s="2"/>
      <c r="Z171" s="2"/>
    </row>
    <row r="172" ht="15.75" customHeight="1">
      <c r="A172" s="136"/>
      <c r="B172" s="137"/>
      <c r="C172" s="138"/>
      <c r="D172" s="138"/>
      <c r="E172" s="138"/>
      <c r="F172" s="138"/>
      <c r="G172" s="138"/>
      <c r="H172" s="138"/>
      <c r="I172" s="138"/>
      <c r="J172" s="138"/>
      <c r="K172" s="138"/>
      <c r="L172" s="138"/>
      <c r="M172" s="138"/>
      <c r="N172" s="138"/>
      <c r="O172" s="138"/>
      <c r="P172" s="138"/>
      <c r="Q172" s="138"/>
      <c r="R172" s="138"/>
      <c r="S172" s="139">
        <f t="shared" ref="S172:T172" si="167">SUM(C172,E172,G172,I172,K172,M172,O172,Q172)</f>
        <v>0</v>
      </c>
      <c r="T172" s="139">
        <f t="shared" si="167"/>
        <v>0</v>
      </c>
      <c r="U172" s="2"/>
      <c r="V172" s="2"/>
      <c r="W172" s="2"/>
      <c r="X172" s="2"/>
      <c r="Y172" s="2"/>
      <c r="Z172" s="2"/>
    </row>
    <row r="173" ht="15.75" customHeight="1">
      <c r="A173" s="136"/>
      <c r="B173" s="137"/>
      <c r="C173" s="138"/>
      <c r="D173" s="138"/>
      <c r="E173" s="138"/>
      <c r="F173" s="138"/>
      <c r="G173" s="138"/>
      <c r="H173" s="138"/>
      <c r="I173" s="138"/>
      <c r="J173" s="138"/>
      <c r="K173" s="138"/>
      <c r="L173" s="138"/>
      <c r="M173" s="138"/>
      <c r="N173" s="138"/>
      <c r="O173" s="138"/>
      <c r="P173" s="138"/>
      <c r="Q173" s="138"/>
      <c r="R173" s="138"/>
      <c r="S173" s="139">
        <f t="shared" ref="S173:T173" si="168">SUM(C173,E173,G173,I173,K173,M173,O173,Q173)</f>
        <v>0</v>
      </c>
      <c r="T173" s="139">
        <f t="shared" si="168"/>
        <v>0</v>
      </c>
      <c r="U173" s="2"/>
      <c r="V173" s="2"/>
      <c r="W173" s="2"/>
      <c r="X173" s="2"/>
      <c r="Y173" s="2"/>
      <c r="Z173" s="2"/>
    </row>
    <row r="174" ht="15.75" customHeight="1">
      <c r="A174" s="136"/>
      <c r="B174" s="137"/>
      <c r="C174" s="138"/>
      <c r="D174" s="138"/>
      <c r="E174" s="138"/>
      <c r="F174" s="138"/>
      <c r="G174" s="138"/>
      <c r="H174" s="138"/>
      <c r="I174" s="138"/>
      <c r="J174" s="138"/>
      <c r="K174" s="138"/>
      <c r="L174" s="138"/>
      <c r="M174" s="138"/>
      <c r="N174" s="138"/>
      <c r="O174" s="138"/>
      <c r="P174" s="138"/>
      <c r="Q174" s="138"/>
      <c r="R174" s="138"/>
      <c r="S174" s="139">
        <f t="shared" ref="S174:T174" si="169">SUM(C174,E174,G174,I174,K174,M174,O174,Q174)</f>
        <v>0</v>
      </c>
      <c r="T174" s="139">
        <f t="shared" si="169"/>
        <v>0</v>
      </c>
      <c r="U174" s="2"/>
      <c r="V174" s="2"/>
      <c r="W174" s="2"/>
      <c r="X174" s="2"/>
      <c r="Y174" s="2"/>
      <c r="Z174" s="2"/>
    </row>
    <row r="175" ht="15.75" customHeight="1">
      <c r="A175" s="136"/>
      <c r="B175" s="137"/>
      <c r="C175" s="138"/>
      <c r="D175" s="138"/>
      <c r="E175" s="138"/>
      <c r="F175" s="138"/>
      <c r="G175" s="138"/>
      <c r="H175" s="138"/>
      <c r="I175" s="138"/>
      <c r="J175" s="138"/>
      <c r="K175" s="138"/>
      <c r="L175" s="138"/>
      <c r="M175" s="138"/>
      <c r="N175" s="138"/>
      <c r="O175" s="138"/>
      <c r="P175" s="138"/>
      <c r="Q175" s="138"/>
      <c r="R175" s="138"/>
      <c r="S175" s="139">
        <f t="shared" ref="S175:T175" si="170">SUM(C175,E175,G175,I175,K175,M175,O175,Q175)</f>
        <v>0</v>
      </c>
      <c r="T175" s="139">
        <f t="shared" si="170"/>
        <v>0</v>
      </c>
      <c r="U175" s="2"/>
      <c r="V175" s="2"/>
      <c r="W175" s="2"/>
      <c r="X175" s="2"/>
      <c r="Y175" s="2"/>
      <c r="Z175" s="2"/>
    </row>
    <row r="176" ht="15.75" customHeight="1">
      <c r="A176" s="136"/>
      <c r="B176" s="137"/>
      <c r="C176" s="138"/>
      <c r="D176" s="138"/>
      <c r="E176" s="138"/>
      <c r="F176" s="138"/>
      <c r="G176" s="138"/>
      <c r="H176" s="138"/>
      <c r="I176" s="138"/>
      <c r="J176" s="138"/>
      <c r="K176" s="138"/>
      <c r="L176" s="138"/>
      <c r="M176" s="138"/>
      <c r="N176" s="138"/>
      <c r="O176" s="138"/>
      <c r="P176" s="138"/>
      <c r="Q176" s="138"/>
      <c r="R176" s="138"/>
      <c r="S176" s="139">
        <f t="shared" ref="S176:T176" si="171">SUM(C176,E176,G176,I176,K176,M176,O176,Q176)</f>
        <v>0</v>
      </c>
      <c r="T176" s="139">
        <f t="shared" si="171"/>
        <v>0</v>
      </c>
      <c r="U176" s="2"/>
      <c r="V176" s="2"/>
      <c r="W176" s="2"/>
      <c r="X176" s="2"/>
      <c r="Y176" s="2"/>
      <c r="Z176" s="2"/>
    </row>
    <row r="177" ht="15.75" customHeight="1">
      <c r="A177" s="136"/>
      <c r="B177" s="137"/>
      <c r="C177" s="138"/>
      <c r="D177" s="138"/>
      <c r="E177" s="138"/>
      <c r="F177" s="138"/>
      <c r="G177" s="138"/>
      <c r="H177" s="138"/>
      <c r="I177" s="138"/>
      <c r="J177" s="138"/>
      <c r="K177" s="138"/>
      <c r="L177" s="138"/>
      <c r="M177" s="138"/>
      <c r="N177" s="138"/>
      <c r="O177" s="138"/>
      <c r="P177" s="138"/>
      <c r="Q177" s="138"/>
      <c r="R177" s="138"/>
      <c r="S177" s="139">
        <f t="shared" ref="S177:T177" si="172">SUM(C177,E177,G177,I177,K177,M177,O177,Q177)</f>
        <v>0</v>
      </c>
      <c r="T177" s="139">
        <f t="shared" si="172"/>
        <v>0</v>
      </c>
      <c r="U177" s="2"/>
      <c r="V177" s="2"/>
      <c r="W177" s="2"/>
      <c r="X177" s="2"/>
      <c r="Y177" s="2"/>
      <c r="Z177" s="2"/>
    </row>
    <row r="178" ht="15.75" customHeight="1">
      <c r="A178" s="136"/>
      <c r="B178" s="137"/>
      <c r="C178" s="138"/>
      <c r="D178" s="138"/>
      <c r="E178" s="138"/>
      <c r="F178" s="138"/>
      <c r="G178" s="138"/>
      <c r="H178" s="138"/>
      <c r="I178" s="138"/>
      <c r="J178" s="138"/>
      <c r="K178" s="138"/>
      <c r="L178" s="138"/>
      <c r="M178" s="138"/>
      <c r="N178" s="138"/>
      <c r="O178" s="138"/>
      <c r="P178" s="138"/>
      <c r="Q178" s="138"/>
      <c r="R178" s="138"/>
      <c r="S178" s="139">
        <f t="shared" ref="S178:T178" si="173">SUM(C178,E178,G178,I178,K178,M178,O178,Q178)</f>
        <v>0</v>
      </c>
      <c r="T178" s="139">
        <f t="shared" si="173"/>
        <v>0</v>
      </c>
      <c r="U178" s="2"/>
      <c r="V178" s="2"/>
      <c r="W178" s="2"/>
      <c r="X178" s="2"/>
      <c r="Y178" s="2"/>
      <c r="Z178" s="2"/>
    </row>
    <row r="179" ht="15.75" customHeight="1">
      <c r="A179" s="136"/>
      <c r="B179" s="137"/>
      <c r="C179" s="138"/>
      <c r="D179" s="138"/>
      <c r="E179" s="138"/>
      <c r="F179" s="138"/>
      <c r="G179" s="138"/>
      <c r="H179" s="138"/>
      <c r="I179" s="138"/>
      <c r="J179" s="138"/>
      <c r="K179" s="138"/>
      <c r="L179" s="138"/>
      <c r="M179" s="138"/>
      <c r="N179" s="138"/>
      <c r="O179" s="138"/>
      <c r="P179" s="138"/>
      <c r="Q179" s="138"/>
      <c r="R179" s="138"/>
      <c r="S179" s="139">
        <f t="shared" ref="S179:T179" si="174">SUM(C179,E179,G179,I179,K179,M179,O179,Q179)</f>
        <v>0</v>
      </c>
      <c r="T179" s="139">
        <f t="shared" si="174"/>
        <v>0</v>
      </c>
      <c r="U179" s="2"/>
      <c r="V179" s="2"/>
      <c r="W179" s="2"/>
      <c r="X179" s="2"/>
      <c r="Y179" s="2"/>
      <c r="Z179" s="2"/>
    </row>
    <row r="180" ht="15.75" customHeight="1">
      <c r="A180" s="136"/>
      <c r="B180" s="137"/>
      <c r="C180" s="138"/>
      <c r="D180" s="138"/>
      <c r="E180" s="138"/>
      <c r="F180" s="138"/>
      <c r="G180" s="138"/>
      <c r="H180" s="138"/>
      <c r="I180" s="138"/>
      <c r="J180" s="138"/>
      <c r="K180" s="138"/>
      <c r="L180" s="138"/>
      <c r="M180" s="138"/>
      <c r="N180" s="138"/>
      <c r="O180" s="138"/>
      <c r="P180" s="138"/>
      <c r="Q180" s="138"/>
      <c r="R180" s="138"/>
      <c r="S180" s="139">
        <f t="shared" ref="S180:T180" si="175">SUM(C180,E180,G180,I180,K180,M180,O180,Q180)</f>
        <v>0</v>
      </c>
      <c r="T180" s="139">
        <f t="shared" si="175"/>
        <v>0</v>
      </c>
      <c r="U180" s="2"/>
      <c r="V180" s="2"/>
      <c r="W180" s="2"/>
      <c r="X180" s="2"/>
      <c r="Y180" s="2"/>
      <c r="Z180" s="2"/>
    </row>
    <row r="181" ht="15.75" customHeight="1">
      <c r="A181" s="136"/>
      <c r="B181" s="137"/>
      <c r="C181" s="138"/>
      <c r="D181" s="138"/>
      <c r="E181" s="138"/>
      <c r="F181" s="138"/>
      <c r="G181" s="138"/>
      <c r="H181" s="138"/>
      <c r="I181" s="138"/>
      <c r="J181" s="138"/>
      <c r="K181" s="138"/>
      <c r="L181" s="138"/>
      <c r="M181" s="138"/>
      <c r="N181" s="138"/>
      <c r="O181" s="138"/>
      <c r="P181" s="138"/>
      <c r="Q181" s="138"/>
      <c r="R181" s="138"/>
      <c r="S181" s="139">
        <f t="shared" ref="S181:T181" si="176">SUM(C181,E181,G181,I181,K181,M181,O181,Q181)</f>
        <v>0</v>
      </c>
      <c r="T181" s="139">
        <f t="shared" si="176"/>
        <v>0</v>
      </c>
      <c r="U181" s="2"/>
      <c r="V181" s="2"/>
      <c r="W181" s="2"/>
      <c r="X181" s="2"/>
      <c r="Y181" s="2"/>
      <c r="Z181" s="2"/>
    </row>
    <row r="182" ht="15.75" customHeight="1">
      <c r="A182" s="136"/>
      <c r="B182" s="137"/>
      <c r="C182" s="138"/>
      <c r="D182" s="138"/>
      <c r="E182" s="138"/>
      <c r="F182" s="138"/>
      <c r="G182" s="138"/>
      <c r="H182" s="138"/>
      <c r="I182" s="138"/>
      <c r="J182" s="138"/>
      <c r="K182" s="138"/>
      <c r="L182" s="138"/>
      <c r="M182" s="138"/>
      <c r="N182" s="138"/>
      <c r="O182" s="138"/>
      <c r="P182" s="138"/>
      <c r="Q182" s="138"/>
      <c r="R182" s="138"/>
      <c r="S182" s="139">
        <f t="shared" ref="S182:T182" si="177">SUM(C182,E182,G182,I182,K182,M182,O182,Q182)</f>
        <v>0</v>
      </c>
      <c r="T182" s="139">
        <f t="shared" si="177"/>
        <v>0</v>
      </c>
      <c r="U182" s="2"/>
      <c r="V182" s="2"/>
      <c r="W182" s="2"/>
      <c r="X182" s="2"/>
      <c r="Y182" s="2"/>
      <c r="Z182" s="2"/>
    </row>
    <row r="183" ht="15.75" customHeight="1">
      <c r="A183" s="136"/>
      <c r="B183" s="137"/>
      <c r="C183" s="138"/>
      <c r="D183" s="138"/>
      <c r="E183" s="138"/>
      <c r="F183" s="138"/>
      <c r="G183" s="138"/>
      <c r="H183" s="138"/>
      <c r="I183" s="138"/>
      <c r="J183" s="138"/>
      <c r="K183" s="138"/>
      <c r="L183" s="138"/>
      <c r="M183" s="138"/>
      <c r="N183" s="138"/>
      <c r="O183" s="138"/>
      <c r="P183" s="138"/>
      <c r="Q183" s="138"/>
      <c r="R183" s="138"/>
      <c r="S183" s="139">
        <f t="shared" ref="S183:T183" si="178">SUM(C183,E183,G183,I183,K183,M183,O183,Q183)</f>
        <v>0</v>
      </c>
      <c r="T183" s="139">
        <f t="shared" si="178"/>
        <v>0</v>
      </c>
      <c r="U183" s="2"/>
      <c r="V183" s="2"/>
      <c r="W183" s="2"/>
      <c r="X183" s="2"/>
      <c r="Y183" s="2"/>
      <c r="Z183" s="2"/>
    </row>
    <row r="184" ht="15.75" customHeight="1">
      <c r="A184" s="136"/>
      <c r="B184" s="137"/>
      <c r="C184" s="138"/>
      <c r="D184" s="138"/>
      <c r="E184" s="138"/>
      <c r="F184" s="138"/>
      <c r="G184" s="138"/>
      <c r="H184" s="138"/>
      <c r="I184" s="138"/>
      <c r="J184" s="138"/>
      <c r="K184" s="138"/>
      <c r="L184" s="138"/>
      <c r="M184" s="138"/>
      <c r="N184" s="138"/>
      <c r="O184" s="138"/>
      <c r="P184" s="138"/>
      <c r="Q184" s="138"/>
      <c r="R184" s="138"/>
      <c r="S184" s="139">
        <f t="shared" ref="S184:T184" si="179">SUM(C184,E184,G184,I184,K184,M184,O184,Q184)</f>
        <v>0</v>
      </c>
      <c r="T184" s="139">
        <f t="shared" si="179"/>
        <v>0</v>
      </c>
      <c r="U184" s="2"/>
      <c r="V184" s="2"/>
      <c r="W184" s="2"/>
      <c r="X184" s="2"/>
      <c r="Y184" s="2"/>
      <c r="Z184" s="2"/>
    </row>
    <row r="185" ht="15.75" customHeight="1">
      <c r="A185" s="136"/>
      <c r="B185" s="137"/>
      <c r="C185" s="138"/>
      <c r="D185" s="138"/>
      <c r="E185" s="138"/>
      <c r="F185" s="138"/>
      <c r="G185" s="138"/>
      <c r="H185" s="138"/>
      <c r="I185" s="138"/>
      <c r="J185" s="138"/>
      <c r="K185" s="138"/>
      <c r="L185" s="138"/>
      <c r="M185" s="138"/>
      <c r="N185" s="138"/>
      <c r="O185" s="138"/>
      <c r="P185" s="138"/>
      <c r="Q185" s="138"/>
      <c r="R185" s="138"/>
      <c r="S185" s="139">
        <f t="shared" ref="S185:T185" si="180">SUM(C185,E185,G185,I185,K185,M185,O185,Q185)</f>
        <v>0</v>
      </c>
      <c r="T185" s="139">
        <f t="shared" si="180"/>
        <v>0</v>
      </c>
      <c r="U185" s="2"/>
      <c r="V185" s="2"/>
      <c r="W185" s="2"/>
      <c r="X185" s="2"/>
      <c r="Y185" s="2"/>
      <c r="Z185" s="2"/>
    </row>
    <row r="186" ht="15.75" customHeight="1">
      <c r="A186" s="136"/>
      <c r="B186" s="137"/>
      <c r="C186" s="138"/>
      <c r="D186" s="138"/>
      <c r="E186" s="138"/>
      <c r="F186" s="138"/>
      <c r="G186" s="138"/>
      <c r="H186" s="138"/>
      <c r="I186" s="138"/>
      <c r="J186" s="138"/>
      <c r="K186" s="138"/>
      <c r="L186" s="138"/>
      <c r="M186" s="138"/>
      <c r="N186" s="138"/>
      <c r="O186" s="138"/>
      <c r="P186" s="138"/>
      <c r="Q186" s="138"/>
      <c r="R186" s="138"/>
      <c r="S186" s="139">
        <f t="shared" ref="S186:T186" si="181">SUM(C186,E186,G186,I186,K186,M186,O186,Q186)</f>
        <v>0</v>
      </c>
      <c r="T186" s="139">
        <f t="shared" si="181"/>
        <v>0</v>
      </c>
      <c r="U186" s="2"/>
      <c r="V186" s="2"/>
      <c r="W186" s="2"/>
      <c r="X186" s="2"/>
      <c r="Y186" s="2"/>
      <c r="Z186" s="2"/>
    </row>
    <row r="187" ht="15.75" customHeight="1">
      <c r="A187" s="136"/>
      <c r="B187" s="137"/>
      <c r="C187" s="138"/>
      <c r="D187" s="138"/>
      <c r="E187" s="138"/>
      <c r="F187" s="138"/>
      <c r="G187" s="138"/>
      <c r="H187" s="138"/>
      <c r="I187" s="138"/>
      <c r="J187" s="138"/>
      <c r="K187" s="138"/>
      <c r="L187" s="138"/>
      <c r="M187" s="138"/>
      <c r="N187" s="138"/>
      <c r="O187" s="138"/>
      <c r="P187" s="138"/>
      <c r="Q187" s="138"/>
      <c r="R187" s="138"/>
      <c r="S187" s="139">
        <f t="shared" ref="S187:T187" si="182">SUM(C187,E187,G187,I187,K187,M187,O187,Q187)</f>
        <v>0</v>
      </c>
      <c r="T187" s="139">
        <f t="shared" si="182"/>
        <v>0</v>
      </c>
      <c r="U187" s="2"/>
      <c r="V187" s="2"/>
      <c r="W187" s="2"/>
      <c r="X187" s="2"/>
      <c r="Y187" s="2"/>
      <c r="Z187" s="2"/>
    </row>
    <row r="188" ht="15.75" customHeight="1">
      <c r="A188" s="136"/>
      <c r="B188" s="137"/>
      <c r="C188" s="138"/>
      <c r="D188" s="138"/>
      <c r="E188" s="138"/>
      <c r="F188" s="138"/>
      <c r="G188" s="138"/>
      <c r="H188" s="138"/>
      <c r="I188" s="138"/>
      <c r="J188" s="138"/>
      <c r="K188" s="138"/>
      <c r="L188" s="138"/>
      <c r="M188" s="138"/>
      <c r="N188" s="138"/>
      <c r="O188" s="138"/>
      <c r="P188" s="138"/>
      <c r="Q188" s="138"/>
      <c r="R188" s="138"/>
      <c r="S188" s="139">
        <f t="shared" ref="S188:T188" si="183">SUM(C188,E188,G188,I188,K188,M188,O188,Q188)</f>
        <v>0</v>
      </c>
      <c r="T188" s="139">
        <f t="shared" si="183"/>
        <v>0</v>
      </c>
      <c r="U188" s="2"/>
      <c r="V188" s="2"/>
      <c r="W188" s="2"/>
      <c r="X188" s="2"/>
      <c r="Y188" s="2"/>
      <c r="Z188" s="2"/>
    </row>
    <row r="189" ht="15.75" customHeight="1">
      <c r="A189" s="136"/>
      <c r="B189" s="137"/>
      <c r="C189" s="138"/>
      <c r="D189" s="138"/>
      <c r="E189" s="138"/>
      <c r="F189" s="138"/>
      <c r="G189" s="138"/>
      <c r="H189" s="138"/>
      <c r="I189" s="138"/>
      <c r="J189" s="138"/>
      <c r="K189" s="138"/>
      <c r="L189" s="138"/>
      <c r="M189" s="138"/>
      <c r="N189" s="138"/>
      <c r="O189" s="138"/>
      <c r="P189" s="138"/>
      <c r="Q189" s="138"/>
      <c r="R189" s="138"/>
      <c r="S189" s="139">
        <f t="shared" ref="S189:T189" si="184">SUM(C189,E189,G189,I189,K189,M189,O189,Q189)</f>
        <v>0</v>
      </c>
      <c r="T189" s="139">
        <f t="shared" si="184"/>
        <v>0</v>
      </c>
      <c r="U189" s="2"/>
      <c r="V189" s="2"/>
      <c r="W189" s="2"/>
      <c r="X189" s="2"/>
      <c r="Y189" s="2"/>
      <c r="Z189" s="2"/>
    </row>
    <row r="190" ht="15.75" customHeight="1">
      <c r="A190" s="136"/>
      <c r="B190" s="137"/>
      <c r="C190" s="138"/>
      <c r="D190" s="138"/>
      <c r="E190" s="138"/>
      <c r="F190" s="138"/>
      <c r="G190" s="138"/>
      <c r="H190" s="138"/>
      <c r="I190" s="138"/>
      <c r="J190" s="138"/>
      <c r="K190" s="138"/>
      <c r="L190" s="138"/>
      <c r="M190" s="138"/>
      <c r="N190" s="138"/>
      <c r="O190" s="138"/>
      <c r="P190" s="138"/>
      <c r="Q190" s="138"/>
      <c r="R190" s="138"/>
      <c r="S190" s="139">
        <f t="shared" ref="S190:T190" si="185">SUM(C190,E190,G190,I190,K190,M190,O190,Q190)</f>
        <v>0</v>
      </c>
      <c r="T190" s="139">
        <f t="shared" si="185"/>
        <v>0</v>
      </c>
      <c r="U190" s="2"/>
      <c r="V190" s="2"/>
      <c r="W190" s="2"/>
      <c r="X190" s="2"/>
      <c r="Y190" s="2"/>
      <c r="Z190" s="2"/>
    </row>
    <row r="191" ht="15.75" customHeight="1">
      <c r="A191" s="136"/>
      <c r="B191" s="137"/>
      <c r="C191" s="138"/>
      <c r="D191" s="138"/>
      <c r="E191" s="138"/>
      <c r="F191" s="138"/>
      <c r="G191" s="138"/>
      <c r="H191" s="138"/>
      <c r="I191" s="138"/>
      <c r="J191" s="138"/>
      <c r="K191" s="138"/>
      <c r="L191" s="138"/>
      <c r="M191" s="138"/>
      <c r="N191" s="138"/>
      <c r="O191" s="138"/>
      <c r="P191" s="138"/>
      <c r="Q191" s="138"/>
      <c r="R191" s="138"/>
      <c r="S191" s="139">
        <f t="shared" ref="S191:T191" si="186">SUM(C191,E191,G191,I191,K191,M191,O191,Q191)</f>
        <v>0</v>
      </c>
      <c r="T191" s="139">
        <f t="shared" si="186"/>
        <v>0</v>
      </c>
      <c r="U191" s="2"/>
      <c r="V191" s="2"/>
      <c r="W191" s="2"/>
      <c r="X191" s="2"/>
      <c r="Y191" s="2"/>
      <c r="Z191" s="2"/>
    </row>
    <row r="192" ht="15.75" customHeight="1">
      <c r="A192" s="136"/>
      <c r="B192" s="137"/>
      <c r="C192" s="138"/>
      <c r="D192" s="138"/>
      <c r="E192" s="138"/>
      <c r="F192" s="138"/>
      <c r="G192" s="138"/>
      <c r="H192" s="138"/>
      <c r="I192" s="138"/>
      <c r="J192" s="138"/>
      <c r="K192" s="138"/>
      <c r="L192" s="138"/>
      <c r="M192" s="138"/>
      <c r="N192" s="138"/>
      <c r="O192" s="138"/>
      <c r="P192" s="138"/>
      <c r="Q192" s="138"/>
      <c r="R192" s="138"/>
      <c r="S192" s="139">
        <f t="shared" ref="S192:T192" si="187">SUM(C192,E192,G192,I192,K192,M192,O192,Q192)</f>
        <v>0</v>
      </c>
      <c r="T192" s="139">
        <f t="shared" si="187"/>
        <v>0</v>
      </c>
      <c r="U192" s="2"/>
      <c r="V192" s="2"/>
      <c r="W192" s="2"/>
      <c r="X192" s="2"/>
      <c r="Y192" s="2"/>
      <c r="Z192" s="2"/>
    </row>
    <row r="193" ht="15.75" customHeight="1">
      <c r="A193" s="136"/>
      <c r="B193" s="137"/>
      <c r="C193" s="138"/>
      <c r="D193" s="138"/>
      <c r="E193" s="138"/>
      <c r="F193" s="138"/>
      <c r="G193" s="138"/>
      <c r="H193" s="138"/>
      <c r="I193" s="138"/>
      <c r="J193" s="138"/>
      <c r="K193" s="138"/>
      <c r="L193" s="138"/>
      <c r="M193" s="138"/>
      <c r="N193" s="138"/>
      <c r="O193" s="138"/>
      <c r="P193" s="138"/>
      <c r="Q193" s="138"/>
      <c r="R193" s="138"/>
      <c r="S193" s="139">
        <f t="shared" ref="S193:T193" si="188">SUM(C193,E193,G193,I193,K193,M193,O193,Q193)</f>
        <v>0</v>
      </c>
      <c r="T193" s="139">
        <f t="shared" si="188"/>
        <v>0</v>
      </c>
      <c r="U193" s="2"/>
      <c r="V193" s="2"/>
      <c r="W193" s="2"/>
      <c r="X193" s="2"/>
      <c r="Y193" s="2"/>
      <c r="Z193" s="2"/>
    </row>
    <row r="194" ht="15.75" customHeight="1">
      <c r="A194" s="136"/>
      <c r="B194" s="137"/>
      <c r="C194" s="138"/>
      <c r="D194" s="138"/>
      <c r="E194" s="138"/>
      <c r="F194" s="138"/>
      <c r="G194" s="138"/>
      <c r="H194" s="138"/>
      <c r="I194" s="138"/>
      <c r="J194" s="138"/>
      <c r="K194" s="138"/>
      <c r="L194" s="138"/>
      <c r="M194" s="138"/>
      <c r="N194" s="138"/>
      <c r="O194" s="138"/>
      <c r="P194" s="138"/>
      <c r="Q194" s="138"/>
      <c r="R194" s="138"/>
      <c r="S194" s="139">
        <f t="shared" ref="S194:T194" si="189">SUM(C194,E194,G194,I194,K194,M194,O194,Q194)</f>
        <v>0</v>
      </c>
      <c r="T194" s="139">
        <f t="shared" si="189"/>
        <v>0</v>
      </c>
      <c r="U194" s="2"/>
      <c r="V194" s="2"/>
      <c r="W194" s="2"/>
      <c r="X194" s="2"/>
      <c r="Y194" s="2"/>
      <c r="Z194" s="2"/>
    </row>
    <row r="195" ht="15.75" customHeight="1">
      <c r="A195" s="136"/>
      <c r="B195" s="137"/>
      <c r="C195" s="138"/>
      <c r="D195" s="138"/>
      <c r="E195" s="138"/>
      <c r="F195" s="138"/>
      <c r="G195" s="138"/>
      <c r="H195" s="138"/>
      <c r="I195" s="138"/>
      <c r="J195" s="138"/>
      <c r="K195" s="138"/>
      <c r="L195" s="138"/>
      <c r="M195" s="138"/>
      <c r="N195" s="138"/>
      <c r="O195" s="138"/>
      <c r="P195" s="138"/>
      <c r="Q195" s="138"/>
      <c r="R195" s="138"/>
      <c r="S195" s="139">
        <f t="shared" ref="S195:T195" si="190">SUM(C195,E195,G195,I195,K195,M195,O195,Q195)</f>
        <v>0</v>
      </c>
      <c r="T195" s="139">
        <f t="shared" si="190"/>
        <v>0</v>
      </c>
      <c r="U195" s="2"/>
      <c r="V195" s="2"/>
      <c r="W195" s="2"/>
      <c r="X195" s="2"/>
      <c r="Y195" s="2"/>
      <c r="Z195" s="2"/>
    </row>
    <row r="196" ht="15.75" customHeight="1">
      <c r="A196" s="136"/>
      <c r="B196" s="137"/>
      <c r="C196" s="138"/>
      <c r="D196" s="138"/>
      <c r="E196" s="138"/>
      <c r="F196" s="138"/>
      <c r="G196" s="138"/>
      <c r="H196" s="138"/>
      <c r="I196" s="138"/>
      <c r="J196" s="138"/>
      <c r="K196" s="138"/>
      <c r="L196" s="138"/>
      <c r="M196" s="138"/>
      <c r="N196" s="138"/>
      <c r="O196" s="138"/>
      <c r="P196" s="138"/>
      <c r="Q196" s="138"/>
      <c r="R196" s="138"/>
      <c r="S196" s="139">
        <f t="shared" ref="S196:T196" si="191">SUM(C196,E196,G196,I196,K196,M196,O196,Q196)</f>
        <v>0</v>
      </c>
      <c r="T196" s="139">
        <f t="shared" si="191"/>
        <v>0</v>
      </c>
      <c r="U196" s="2"/>
      <c r="V196" s="2"/>
      <c r="W196" s="2"/>
      <c r="X196" s="2"/>
      <c r="Y196" s="2"/>
      <c r="Z196" s="2"/>
    </row>
    <row r="197" ht="15.75" customHeight="1">
      <c r="A197" s="136"/>
      <c r="B197" s="137"/>
      <c r="C197" s="138"/>
      <c r="D197" s="138"/>
      <c r="E197" s="138"/>
      <c r="F197" s="138"/>
      <c r="G197" s="138"/>
      <c r="H197" s="138"/>
      <c r="I197" s="138"/>
      <c r="J197" s="138"/>
      <c r="K197" s="138"/>
      <c r="L197" s="138"/>
      <c r="M197" s="138"/>
      <c r="N197" s="138"/>
      <c r="O197" s="138"/>
      <c r="P197" s="138"/>
      <c r="Q197" s="138"/>
      <c r="R197" s="138"/>
      <c r="S197" s="139">
        <f t="shared" ref="S197:T197" si="192">SUM(C197,E197,G197,I197,K197,M197,O197,Q197)</f>
        <v>0</v>
      </c>
      <c r="T197" s="139">
        <f t="shared" si="192"/>
        <v>0</v>
      </c>
      <c r="U197" s="2"/>
      <c r="V197" s="2"/>
      <c r="W197" s="2"/>
      <c r="X197" s="2"/>
      <c r="Y197" s="2"/>
      <c r="Z197" s="2"/>
    </row>
    <row r="198" ht="15.75" customHeight="1">
      <c r="A198" s="136"/>
      <c r="B198" s="137"/>
      <c r="C198" s="138"/>
      <c r="D198" s="138"/>
      <c r="E198" s="138"/>
      <c r="F198" s="138"/>
      <c r="G198" s="138"/>
      <c r="H198" s="138"/>
      <c r="I198" s="138"/>
      <c r="J198" s="138"/>
      <c r="K198" s="138"/>
      <c r="L198" s="138"/>
      <c r="M198" s="138"/>
      <c r="N198" s="138"/>
      <c r="O198" s="138"/>
      <c r="P198" s="138"/>
      <c r="Q198" s="138"/>
      <c r="R198" s="138"/>
      <c r="S198" s="139">
        <f t="shared" ref="S198:T198" si="193">SUM(C198,E198,G198,I198,K198,M198,O198,Q198)</f>
        <v>0</v>
      </c>
      <c r="T198" s="139">
        <f t="shared" si="193"/>
        <v>0</v>
      </c>
      <c r="U198" s="2"/>
      <c r="V198" s="2"/>
      <c r="W198" s="2"/>
      <c r="X198" s="2"/>
      <c r="Y198" s="2"/>
      <c r="Z198" s="2"/>
    </row>
    <row r="199" ht="15.75" customHeight="1">
      <c r="A199" s="136"/>
      <c r="B199" s="137"/>
      <c r="C199" s="138"/>
      <c r="D199" s="138"/>
      <c r="E199" s="138"/>
      <c r="F199" s="138"/>
      <c r="G199" s="138"/>
      <c r="H199" s="138"/>
      <c r="I199" s="138"/>
      <c r="J199" s="138"/>
      <c r="K199" s="138"/>
      <c r="L199" s="138"/>
      <c r="M199" s="138"/>
      <c r="N199" s="138"/>
      <c r="O199" s="138"/>
      <c r="P199" s="138"/>
      <c r="Q199" s="138"/>
      <c r="R199" s="138"/>
      <c r="S199" s="139">
        <f t="shared" ref="S199:T199" si="194">SUM(C199,E199,G199,I199,K199,M199,O199,Q199)</f>
        <v>0</v>
      </c>
      <c r="T199" s="139">
        <f t="shared" si="194"/>
        <v>0</v>
      </c>
      <c r="U199" s="2"/>
      <c r="V199" s="2"/>
      <c r="W199" s="2"/>
      <c r="X199" s="2"/>
      <c r="Y199" s="2"/>
      <c r="Z199" s="2"/>
    </row>
    <row r="200" ht="15.75" customHeight="1">
      <c r="A200" s="136"/>
      <c r="B200" s="137"/>
      <c r="C200" s="138"/>
      <c r="D200" s="138"/>
      <c r="E200" s="138"/>
      <c r="F200" s="138"/>
      <c r="G200" s="138"/>
      <c r="H200" s="138"/>
      <c r="I200" s="138"/>
      <c r="J200" s="138"/>
      <c r="K200" s="138"/>
      <c r="L200" s="138"/>
      <c r="M200" s="138"/>
      <c r="N200" s="138"/>
      <c r="O200" s="138"/>
      <c r="P200" s="138"/>
      <c r="Q200" s="138"/>
      <c r="R200" s="138"/>
      <c r="S200" s="139">
        <f t="shared" ref="S200:T200" si="195">SUM(C200,E200,G200,I200,K200,M200,O200,Q200)</f>
        <v>0</v>
      </c>
      <c r="T200" s="139">
        <f t="shared" si="195"/>
        <v>0</v>
      </c>
      <c r="U200" s="2"/>
      <c r="V200" s="2"/>
      <c r="W200" s="2"/>
      <c r="X200" s="2"/>
      <c r="Y200" s="2"/>
      <c r="Z200" s="2"/>
    </row>
    <row r="201" ht="15.75" customHeight="1">
      <c r="A201" s="136"/>
      <c r="B201" s="137"/>
      <c r="C201" s="138"/>
      <c r="D201" s="138"/>
      <c r="E201" s="138"/>
      <c r="F201" s="138"/>
      <c r="G201" s="138"/>
      <c r="H201" s="138"/>
      <c r="I201" s="138"/>
      <c r="J201" s="138"/>
      <c r="K201" s="138"/>
      <c r="L201" s="138"/>
      <c r="M201" s="138"/>
      <c r="N201" s="138"/>
      <c r="O201" s="138"/>
      <c r="P201" s="138"/>
      <c r="Q201" s="138"/>
      <c r="R201" s="138"/>
      <c r="S201" s="139">
        <f t="shared" ref="S201:T201" si="196">SUM(C201,E201,G201,I201,K201,M201,O201,Q201)</f>
        <v>0</v>
      </c>
      <c r="T201" s="139">
        <f t="shared" si="196"/>
        <v>0</v>
      </c>
      <c r="U201" s="2"/>
      <c r="V201" s="2"/>
      <c r="W201" s="2"/>
      <c r="X201" s="2"/>
      <c r="Y201" s="2"/>
      <c r="Z201" s="2"/>
    </row>
    <row r="202" ht="15.75" customHeight="1">
      <c r="A202" s="136"/>
      <c r="B202" s="137"/>
      <c r="C202" s="138"/>
      <c r="D202" s="138"/>
      <c r="E202" s="138"/>
      <c r="F202" s="138"/>
      <c r="G202" s="138"/>
      <c r="H202" s="138"/>
      <c r="I202" s="138"/>
      <c r="J202" s="138"/>
      <c r="K202" s="138"/>
      <c r="L202" s="138"/>
      <c r="M202" s="138"/>
      <c r="N202" s="138"/>
      <c r="O202" s="138"/>
      <c r="P202" s="138"/>
      <c r="Q202" s="138"/>
      <c r="R202" s="138"/>
      <c r="S202" s="139">
        <f t="shared" ref="S202:T202" si="197">SUM(C202,E202,G202,I202,K202,M202,O202,Q202)</f>
        <v>0</v>
      </c>
      <c r="T202" s="139">
        <f t="shared" si="197"/>
        <v>0</v>
      </c>
      <c r="U202" s="2"/>
      <c r="V202" s="2"/>
      <c r="W202" s="2"/>
      <c r="X202" s="2"/>
      <c r="Y202" s="2"/>
      <c r="Z202" s="2"/>
    </row>
    <row r="203" ht="15.75" customHeight="1">
      <c r="A203" s="122"/>
      <c r="B203" s="122"/>
      <c r="C203" s="140"/>
      <c r="D203" s="140"/>
      <c r="E203" s="140"/>
      <c r="F203" s="140"/>
      <c r="G203" s="140"/>
      <c r="H203" s="140"/>
      <c r="I203" s="140"/>
      <c r="J203" s="140"/>
      <c r="K203" s="140"/>
      <c r="L203" s="140"/>
      <c r="M203" s="140"/>
      <c r="N203" s="140"/>
      <c r="O203" s="140"/>
      <c r="P203" s="140"/>
      <c r="Q203" s="140"/>
      <c r="R203" s="140"/>
      <c r="S203" s="122"/>
      <c r="T203" s="122"/>
      <c r="U203" s="2"/>
      <c r="V203" s="2"/>
      <c r="W203" s="2"/>
      <c r="X203" s="2"/>
      <c r="Y203" s="2"/>
      <c r="Z203" s="2"/>
    </row>
    <row r="204" ht="15.75" customHeight="1">
      <c r="A204" s="122"/>
      <c r="B204" s="122"/>
      <c r="C204" s="140"/>
      <c r="D204" s="140"/>
      <c r="E204" s="140"/>
      <c r="F204" s="140"/>
      <c r="G204" s="140"/>
      <c r="H204" s="140"/>
      <c r="I204" s="140"/>
      <c r="J204" s="140"/>
      <c r="K204" s="140"/>
      <c r="L204" s="140"/>
      <c r="M204" s="140"/>
      <c r="N204" s="140"/>
      <c r="O204" s="140"/>
      <c r="P204" s="140"/>
      <c r="Q204" s="140"/>
      <c r="R204" s="140"/>
      <c r="S204" s="122"/>
      <c r="T204" s="122"/>
      <c r="U204" s="2"/>
      <c r="V204" s="2"/>
      <c r="W204" s="2"/>
      <c r="X204" s="2"/>
      <c r="Y204" s="2"/>
      <c r="Z204" s="2"/>
    </row>
    <row r="205" ht="15.75" customHeight="1">
      <c r="A205" s="122"/>
      <c r="B205" s="122"/>
      <c r="C205" s="140"/>
      <c r="D205" s="140"/>
      <c r="E205" s="140"/>
      <c r="F205" s="140"/>
      <c r="G205" s="140"/>
      <c r="H205" s="140"/>
      <c r="I205" s="140"/>
      <c r="J205" s="140"/>
      <c r="K205" s="140"/>
      <c r="L205" s="140"/>
      <c r="M205" s="140"/>
      <c r="N205" s="140"/>
      <c r="O205" s="140"/>
      <c r="P205" s="140"/>
      <c r="Q205" s="140"/>
      <c r="R205" s="140"/>
      <c r="S205" s="122"/>
      <c r="T205" s="122"/>
      <c r="U205" s="2"/>
      <c r="V205" s="2"/>
      <c r="W205" s="2"/>
      <c r="X205" s="2"/>
      <c r="Y205" s="2"/>
      <c r="Z205" s="2"/>
    </row>
    <row r="206" ht="15.75" customHeight="1">
      <c r="A206" s="122"/>
      <c r="B206" s="122"/>
      <c r="C206" s="140"/>
      <c r="D206" s="140"/>
      <c r="E206" s="140"/>
      <c r="F206" s="140"/>
      <c r="G206" s="140"/>
      <c r="H206" s="140"/>
      <c r="I206" s="140"/>
      <c r="J206" s="140"/>
      <c r="K206" s="140"/>
      <c r="L206" s="140"/>
      <c r="M206" s="140"/>
      <c r="N206" s="140"/>
      <c r="O206" s="140"/>
      <c r="P206" s="140"/>
      <c r="Q206" s="140"/>
      <c r="R206" s="140"/>
      <c r="S206" s="122"/>
      <c r="T206" s="122"/>
      <c r="U206" s="2"/>
      <c r="V206" s="2"/>
      <c r="W206" s="2"/>
      <c r="X206" s="2"/>
      <c r="Y206" s="2"/>
      <c r="Z206" s="2"/>
    </row>
    <row r="207" ht="15.75" customHeight="1">
      <c r="A207" s="122"/>
      <c r="B207" s="122"/>
      <c r="C207" s="140"/>
      <c r="D207" s="140"/>
      <c r="E207" s="140"/>
      <c r="F207" s="140"/>
      <c r="G207" s="140"/>
      <c r="H207" s="140"/>
      <c r="I207" s="140"/>
      <c r="J207" s="140"/>
      <c r="K207" s="140"/>
      <c r="L207" s="140"/>
      <c r="M207" s="140"/>
      <c r="N207" s="140"/>
      <c r="O207" s="140"/>
      <c r="P207" s="140"/>
      <c r="Q207" s="140"/>
      <c r="R207" s="140"/>
      <c r="S207" s="122"/>
      <c r="T207" s="122"/>
      <c r="U207" s="2"/>
      <c r="V207" s="2"/>
      <c r="W207" s="2"/>
      <c r="X207" s="2"/>
      <c r="Y207" s="2"/>
      <c r="Z207" s="2"/>
    </row>
    <row r="208" ht="15.75" customHeight="1">
      <c r="A208" s="122"/>
      <c r="B208" s="122"/>
      <c r="C208" s="140"/>
      <c r="D208" s="140"/>
      <c r="E208" s="140"/>
      <c r="F208" s="140"/>
      <c r="G208" s="140"/>
      <c r="H208" s="140"/>
      <c r="I208" s="140"/>
      <c r="J208" s="140"/>
      <c r="K208" s="140"/>
      <c r="L208" s="140"/>
      <c r="M208" s="140"/>
      <c r="N208" s="140"/>
      <c r="O208" s="140"/>
      <c r="P208" s="140"/>
      <c r="Q208" s="140"/>
      <c r="R208" s="140"/>
      <c r="S208" s="122"/>
      <c r="T208" s="122"/>
      <c r="U208" s="2"/>
      <c r="V208" s="2"/>
      <c r="W208" s="2"/>
      <c r="X208" s="2"/>
      <c r="Y208" s="2"/>
      <c r="Z208" s="2"/>
    </row>
    <row r="209" ht="15.75" customHeight="1">
      <c r="A209" s="122"/>
      <c r="B209" s="122"/>
      <c r="C209" s="140"/>
      <c r="D209" s="140"/>
      <c r="E209" s="140"/>
      <c r="F209" s="140"/>
      <c r="G209" s="140"/>
      <c r="H209" s="140"/>
      <c r="I209" s="140"/>
      <c r="J209" s="140"/>
      <c r="K209" s="140"/>
      <c r="L209" s="140"/>
      <c r="M209" s="140"/>
      <c r="N209" s="140"/>
      <c r="O209" s="140"/>
      <c r="P209" s="140"/>
      <c r="Q209" s="140"/>
      <c r="R209" s="140"/>
      <c r="S209" s="122"/>
      <c r="T209" s="122"/>
      <c r="U209" s="2"/>
      <c r="V209" s="2"/>
      <c r="W209" s="2"/>
      <c r="X209" s="2"/>
      <c r="Y209" s="2"/>
      <c r="Z209" s="2"/>
    </row>
    <row r="210" ht="15.75" customHeight="1">
      <c r="A210" s="122"/>
      <c r="B210" s="122"/>
      <c r="C210" s="140"/>
      <c r="D210" s="140"/>
      <c r="E210" s="140"/>
      <c r="F210" s="140"/>
      <c r="G210" s="140"/>
      <c r="H210" s="140"/>
      <c r="I210" s="140"/>
      <c r="J210" s="140"/>
      <c r="K210" s="140"/>
      <c r="L210" s="140"/>
      <c r="M210" s="140"/>
      <c r="N210" s="140"/>
      <c r="O210" s="140"/>
      <c r="P210" s="140"/>
      <c r="Q210" s="140"/>
      <c r="R210" s="140"/>
      <c r="S210" s="122"/>
      <c r="T210" s="122"/>
      <c r="U210" s="2"/>
      <c r="V210" s="2"/>
      <c r="W210" s="2"/>
      <c r="X210" s="2"/>
      <c r="Y210" s="2"/>
      <c r="Z210" s="2"/>
    </row>
    <row r="211" ht="15.75" customHeight="1">
      <c r="A211" s="122"/>
      <c r="B211" s="122"/>
      <c r="C211" s="140"/>
      <c r="D211" s="140"/>
      <c r="E211" s="140"/>
      <c r="F211" s="140"/>
      <c r="G211" s="140"/>
      <c r="H211" s="140"/>
      <c r="I211" s="140"/>
      <c r="J211" s="140"/>
      <c r="K211" s="140"/>
      <c r="L211" s="140"/>
      <c r="M211" s="140"/>
      <c r="N211" s="140"/>
      <c r="O211" s="140"/>
      <c r="P211" s="140"/>
      <c r="Q211" s="140"/>
      <c r="R211" s="140"/>
      <c r="S211" s="122"/>
      <c r="T211" s="122"/>
      <c r="U211" s="2"/>
      <c r="V211" s="2"/>
      <c r="W211" s="2"/>
      <c r="X211" s="2"/>
      <c r="Y211" s="2"/>
      <c r="Z211" s="2"/>
    </row>
    <row r="212" ht="15.75" customHeight="1">
      <c r="A212" s="122"/>
      <c r="B212" s="122"/>
      <c r="C212" s="140"/>
      <c r="D212" s="140"/>
      <c r="E212" s="140"/>
      <c r="F212" s="140"/>
      <c r="G212" s="140"/>
      <c r="H212" s="140"/>
      <c r="I212" s="140"/>
      <c r="J212" s="140"/>
      <c r="K212" s="140"/>
      <c r="L212" s="140"/>
      <c r="M212" s="140"/>
      <c r="N212" s="140"/>
      <c r="O212" s="140"/>
      <c r="P212" s="140"/>
      <c r="Q212" s="140"/>
      <c r="R212" s="140"/>
      <c r="S212" s="122"/>
      <c r="T212" s="122"/>
      <c r="U212" s="2"/>
      <c r="V212" s="2"/>
      <c r="W212" s="2"/>
      <c r="X212" s="2"/>
      <c r="Y212" s="2"/>
      <c r="Z212" s="2"/>
    </row>
    <row r="213" ht="15.75" customHeight="1">
      <c r="A213" s="122"/>
      <c r="B213" s="122"/>
      <c r="C213" s="140"/>
      <c r="D213" s="140"/>
      <c r="E213" s="140"/>
      <c r="F213" s="140"/>
      <c r="G213" s="140"/>
      <c r="H213" s="140"/>
      <c r="I213" s="140"/>
      <c r="J213" s="140"/>
      <c r="K213" s="140"/>
      <c r="L213" s="140"/>
      <c r="M213" s="140"/>
      <c r="N213" s="140"/>
      <c r="O213" s="140"/>
      <c r="P213" s="140"/>
      <c r="Q213" s="140"/>
      <c r="R213" s="140"/>
      <c r="S213" s="122"/>
      <c r="T213" s="122"/>
      <c r="U213" s="2"/>
      <c r="V213" s="2"/>
      <c r="W213" s="2"/>
      <c r="X213" s="2"/>
      <c r="Y213" s="2"/>
      <c r="Z213" s="2"/>
    </row>
    <row r="214" ht="15.75" customHeight="1">
      <c r="A214" s="122"/>
      <c r="B214" s="122"/>
      <c r="C214" s="140"/>
      <c r="D214" s="140"/>
      <c r="E214" s="140"/>
      <c r="F214" s="140"/>
      <c r="G214" s="140"/>
      <c r="H214" s="140"/>
      <c r="I214" s="140"/>
      <c r="J214" s="140"/>
      <c r="K214" s="140"/>
      <c r="L214" s="140"/>
      <c r="M214" s="140"/>
      <c r="N214" s="140"/>
      <c r="O214" s="140"/>
      <c r="P214" s="140"/>
      <c r="Q214" s="140"/>
      <c r="R214" s="140"/>
      <c r="S214" s="122"/>
      <c r="T214" s="122"/>
      <c r="U214" s="2"/>
      <c r="V214" s="2"/>
      <c r="W214" s="2"/>
      <c r="X214" s="2"/>
      <c r="Y214" s="2"/>
      <c r="Z214" s="2"/>
    </row>
    <row r="215" ht="15.75" customHeight="1">
      <c r="A215" s="122"/>
      <c r="B215" s="122"/>
      <c r="C215" s="140"/>
      <c r="D215" s="140"/>
      <c r="E215" s="140"/>
      <c r="F215" s="140"/>
      <c r="G215" s="140"/>
      <c r="H215" s="140"/>
      <c r="I215" s="140"/>
      <c r="J215" s="140"/>
      <c r="K215" s="140"/>
      <c r="L215" s="140"/>
      <c r="M215" s="140"/>
      <c r="N215" s="140"/>
      <c r="O215" s="140"/>
      <c r="P215" s="140"/>
      <c r="Q215" s="140"/>
      <c r="R215" s="140"/>
      <c r="S215" s="122"/>
      <c r="T215" s="122"/>
      <c r="U215" s="2"/>
      <c r="V215" s="2"/>
      <c r="W215" s="2"/>
      <c r="X215" s="2"/>
      <c r="Y215" s="2"/>
      <c r="Z215" s="2"/>
    </row>
    <row r="216" ht="15.75" customHeight="1">
      <c r="A216" s="122"/>
      <c r="B216" s="122"/>
      <c r="C216" s="140"/>
      <c r="D216" s="140"/>
      <c r="E216" s="140"/>
      <c r="F216" s="140"/>
      <c r="G216" s="140"/>
      <c r="H216" s="140"/>
      <c r="I216" s="140"/>
      <c r="J216" s="140"/>
      <c r="K216" s="140"/>
      <c r="L216" s="140"/>
      <c r="M216" s="140"/>
      <c r="N216" s="140"/>
      <c r="O216" s="140"/>
      <c r="P216" s="140"/>
      <c r="Q216" s="140"/>
      <c r="R216" s="140"/>
      <c r="S216" s="122"/>
      <c r="T216" s="122"/>
      <c r="U216" s="2"/>
      <c r="V216" s="2"/>
      <c r="W216" s="2"/>
      <c r="X216" s="2"/>
      <c r="Y216" s="2"/>
      <c r="Z216" s="2"/>
    </row>
    <row r="217" ht="15.75" customHeight="1">
      <c r="A217" s="122"/>
      <c r="B217" s="122"/>
      <c r="C217" s="140"/>
      <c r="D217" s="140"/>
      <c r="E217" s="140"/>
      <c r="F217" s="140"/>
      <c r="G217" s="140"/>
      <c r="H217" s="140"/>
      <c r="I217" s="140"/>
      <c r="J217" s="140"/>
      <c r="K217" s="140"/>
      <c r="L217" s="140"/>
      <c r="M217" s="140"/>
      <c r="N217" s="140"/>
      <c r="O217" s="140"/>
      <c r="P217" s="140"/>
      <c r="Q217" s="140"/>
      <c r="R217" s="140"/>
      <c r="S217" s="122"/>
      <c r="T217" s="122"/>
      <c r="U217" s="2"/>
      <c r="V217" s="2"/>
      <c r="W217" s="2"/>
      <c r="X217" s="2"/>
      <c r="Y217" s="2"/>
      <c r="Z217" s="2"/>
    </row>
    <row r="218" ht="15.75" customHeight="1">
      <c r="A218" s="122"/>
      <c r="B218" s="122"/>
      <c r="C218" s="140"/>
      <c r="D218" s="140"/>
      <c r="E218" s="140"/>
      <c r="F218" s="140"/>
      <c r="G218" s="140"/>
      <c r="H218" s="140"/>
      <c r="I218" s="140"/>
      <c r="J218" s="140"/>
      <c r="K218" s="140"/>
      <c r="L218" s="140"/>
      <c r="M218" s="140"/>
      <c r="N218" s="140"/>
      <c r="O218" s="140"/>
      <c r="P218" s="140"/>
      <c r="Q218" s="140"/>
      <c r="R218" s="140"/>
      <c r="S218" s="122"/>
      <c r="T218" s="122"/>
      <c r="U218" s="2"/>
      <c r="V218" s="2"/>
      <c r="W218" s="2"/>
      <c r="X218" s="2"/>
      <c r="Y218" s="2"/>
      <c r="Z218" s="2"/>
    </row>
    <row r="219" ht="15.75" customHeight="1">
      <c r="A219" s="122"/>
      <c r="B219" s="122"/>
      <c r="C219" s="140"/>
      <c r="D219" s="140"/>
      <c r="E219" s="140"/>
      <c r="F219" s="140"/>
      <c r="G219" s="140"/>
      <c r="H219" s="140"/>
      <c r="I219" s="140"/>
      <c r="J219" s="140"/>
      <c r="K219" s="140"/>
      <c r="L219" s="140"/>
      <c r="M219" s="140"/>
      <c r="N219" s="140"/>
      <c r="O219" s="140"/>
      <c r="P219" s="140"/>
      <c r="Q219" s="140"/>
      <c r="R219" s="140"/>
      <c r="S219" s="122"/>
      <c r="T219" s="122"/>
      <c r="U219" s="2"/>
      <c r="V219" s="2"/>
      <c r="W219" s="2"/>
      <c r="X219" s="2"/>
      <c r="Y219" s="2"/>
      <c r="Z219" s="2"/>
    </row>
    <row r="220" ht="15.75" customHeight="1">
      <c r="A220" s="122"/>
      <c r="B220" s="122"/>
      <c r="C220" s="140"/>
      <c r="D220" s="140"/>
      <c r="E220" s="140"/>
      <c r="F220" s="140"/>
      <c r="G220" s="140"/>
      <c r="H220" s="140"/>
      <c r="I220" s="140"/>
      <c r="J220" s="140"/>
      <c r="K220" s="140"/>
      <c r="L220" s="140"/>
      <c r="M220" s="140"/>
      <c r="N220" s="140"/>
      <c r="O220" s="140"/>
      <c r="P220" s="140"/>
      <c r="Q220" s="140"/>
      <c r="R220" s="140"/>
      <c r="S220" s="122"/>
      <c r="T220" s="12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autoFilter ref="$A$2:$T$202"/>
  <mergeCells count="8">
    <mergeCell ref="C1:D1"/>
    <mergeCell ref="E1:F1"/>
    <mergeCell ref="G1:H1"/>
    <mergeCell ref="I1:J1"/>
    <mergeCell ref="K1:L1"/>
    <mergeCell ref="M1:N1"/>
    <mergeCell ref="O1:P1"/>
    <mergeCell ref="Q1:R1"/>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3.71"/>
    <col customWidth="1" min="2" max="2" width="55.0"/>
    <col customWidth="1" min="3" max="3" width="28.86"/>
    <col customWidth="1" min="4" max="4" width="29.57"/>
    <col customWidth="1" hidden="1" min="5" max="5" width="60.0"/>
    <col customWidth="1" min="6" max="9" width="18.0"/>
  </cols>
  <sheetData>
    <row r="1" ht="19.5" customHeight="1">
      <c r="A1" s="141" t="str">
        <f>S03_INITIATIEFTYPES!$B$2</f>
        <v>Uitgifte van voedsel en/of maaltijd (voor mensen)</v>
      </c>
      <c r="B1" s="55"/>
      <c r="C1" s="142" t="str">
        <f>S01_DATA_KERNGEGEVENS!C4</f>
        <v>TestNaamUitfigte/maaltijd</v>
      </c>
      <c r="D1" s="143" t="str">
        <f>S01_DATA_KERNGEGEVENS!D4</f>
        <v>2025</v>
      </c>
      <c r="E1" s="144"/>
      <c r="F1" s="57"/>
      <c r="G1" s="57"/>
      <c r="H1" s="57"/>
      <c r="I1" s="57"/>
    </row>
    <row r="2">
      <c r="A2" s="49"/>
      <c r="B2" s="49"/>
      <c r="C2" s="145"/>
      <c r="D2" s="49"/>
      <c r="E2" s="49"/>
      <c r="F2" s="57"/>
      <c r="G2" s="57"/>
      <c r="H2" s="57"/>
      <c r="I2" s="57"/>
    </row>
    <row r="3">
      <c r="A3" s="49" t="s">
        <v>106</v>
      </c>
      <c r="B3" s="49" t="s">
        <v>107</v>
      </c>
      <c r="C3" s="145" t="s">
        <v>108</v>
      </c>
      <c r="D3" s="49" t="s">
        <v>109</v>
      </c>
      <c r="E3" s="49" t="s">
        <v>110</v>
      </c>
      <c r="F3" s="57"/>
      <c r="G3" s="57"/>
      <c r="H3" s="57"/>
      <c r="I3" s="57"/>
    </row>
    <row r="4">
      <c r="A4" s="101" t="s">
        <v>49</v>
      </c>
      <c r="B4" s="146" t="s">
        <v>111</v>
      </c>
      <c r="C4" s="147">
        <f t="array" ref="C4">IF(XLOOKUP($A$1,S03_INITIATIEFTYPES!$B:$B,S03_INITIATIEFTYPES!$C:$C,"")="","-",XLOOKUP(XLOOKUP($A$1,S03_INITIATIEFTYPES!$B:$B,S03_INITIATIEFTYPES!$C:$C,""),S04_PARAMETERS!$A:$A,S04_PARAMETERS!$B:$B,"-"))</f>
        <v>2.63</v>
      </c>
      <c r="D4" s="104">
        <f t="array" ref="D4">IF(XLOOKUP($A$1,S03_INITIATIEFTYPES!$B:$B,S03_INITIATIEFTYPES!$C:$C,"")="","-",INDEX(S05_BEREKENINGEN!$D:$D,MATCH($A$1,S05_BEREKENINGEN!$B:$B,0)))</f>
        <v>0</v>
      </c>
      <c r="E4" s="96" t="str">
        <f t="array" ref="E4">IF(XLOOKUP($A$1,S03_INITIATIEFTYPES!$B:$B,S03_INITIATIEFTYPES!$C:$C,"")="","n.v.t.",XLOOKUP(XLOOKUP($A$1,S03_INITIATIEFTYPES!$B:$B,S03_INITIATIEFTYPES!$C:$C,""),S04_PARAMETERS!$A:$A,S04_PARAMETERS!$K:$K) &amp; " " &amp; XLOOKUP(XLOOKUP($A$1,S03_INITIATIEFTYPES!$B:$B,S03_INITIATIEFTYPES!$C:$C,""),S04_PARAMETERS!$A:$A,S04_PARAMETERS!$F:$F) &amp; " [" &amp; XLOOKUP(XLOOKUP($A$1,S03_INITIATIEFTYPES!$B:$B,S03_INITIATIEFTYPES!$C:$C,""),S04_PARAMETERS!$A:$A,S04_PARAMETERS!$E:$E) &amp; "]")</f>
        <v>Besparing per warme maaltijd Minimale kosten warme maaltijd [PC-2]</v>
      </c>
      <c r="F4" s="57"/>
      <c r="G4" s="57"/>
      <c r="H4" s="57"/>
      <c r="I4" s="57"/>
    </row>
    <row r="5">
      <c r="A5" s="101" t="s">
        <v>50</v>
      </c>
      <c r="B5" s="146" t="s">
        <v>112</v>
      </c>
      <c r="C5" s="148">
        <f t="array" ref="C5">IF(XLOOKUP($A$1,S03_INITIATIEFTYPES!$B:$B,S03_INITIATIEFTYPES!$D:$D,"")="","-",XLOOKUP(XLOOKUP($A$1,S03_INITIATIEFTYPES!$B:$B,S03_INITIATIEFTYPES!$D:$D,""),S04_PARAMETERS!$A:$A,S04_PARAMETERS!$B:$B,"-"))</f>
        <v>2790</v>
      </c>
      <c r="D5" s="104">
        <f t="array" ref="D5">IF(XLOOKUP($A$1,S03_INITIATIEFTYPES!$B:$B,S03_INITIATIEFTYPES!$D:$D,"")="","-",INDEX(S05_BEREKENINGEN!$F:$F,MATCH($A$1,S05_BEREKENINGEN!$B:$B,0)))</f>
        <v>0</v>
      </c>
      <c r="E5" s="96" t="str">
        <f t="array" ref="E5">IF(XLOOKUP($A$1,S03_INITIATIEFTYPES!$B:$B,S03_INITIATIEFTYPES!$D:$D,"")="","n.v.t.",XLOOKUP(XLOOKUP($A$1,S03_INITIATIEFTYPES!$B:$B,S03_INITIATIEFTYPES!$D:$D,""),S04_PARAMETERS!$A:$A,S04_PARAMETERS!$K:$K) &amp; " " &amp; XLOOKUP(XLOOKUP($A$1,S03_INITIATIEFTYPES!$B:$B,S03_INITIATIEFTYPES!$D:$D,""),S04_PARAMETERS!$A:$A,S04_PARAMETERS!$F:$F) &amp; " [" &amp; XLOOKUP(XLOOKUP($A$1,S03_INITIATIEFTYPES!$B:$B,S03_INITIATIEFTYPES!$D:$D,""),S04_PARAMETERS!$A:$A,S04_PARAMETERS!$E:$E) &amp; "]")</f>
        <v>Voedingsbudget hh binnen het bestaanszekerheidsbudget voor 50% van de maaltijden, invloed op 20% budget (48weken per jaar) Lagere inkomens besteden ~14–19 % van hun budget aan voedinglongreads.cbs.nlstatbel.fgov.be; de bestaanszekerheidsbegroting bedraagt 1 750 €/hh/jaar [PC- 26]</v>
      </c>
      <c r="F5" s="57"/>
      <c r="G5" s="57"/>
      <c r="H5" s="57"/>
      <c r="I5" s="57"/>
    </row>
    <row r="6">
      <c r="A6" s="101" t="s">
        <v>51</v>
      </c>
      <c r="B6" s="146" t="s">
        <v>113</v>
      </c>
      <c r="C6" s="148">
        <f t="array" ref="C6">IF(XLOOKUP($A$1,S03_INITIATIEFTYPES!$B:$B,S03_INITIATIEFTYPES!$E:$E,"")="","-",XLOOKUP(XLOOKUP($A$1,S03_INITIATIEFTYPES!$B:$B,S03_INITIATIEFTYPES!$E:$E,""),S04_PARAMETERS!$A:$A,S04_PARAMETERS!$B:$B,"-"))</f>
        <v>2</v>
      </c>
      <c r="D6" s="104">
        <f t="array" ref="D6">IF(XLOOKUP($A$1,S03_INITIATIEFTYPES!$B:$B,S03_INITIATIEFTYPES!$E:$E,"")="","-",INDEX(S05_BEREKENINGEN!$H:$H,MATCH($A$1,S05_BEREKENINGEN!$B:$B,0)))</f>
        <v>0</v>
      </c>
      <c r="E6" s="96" t="str">
        <f t="array" ref="E6">IF(XLOOKUP($A$1,S03_INITIATIEFTYPES!$B:$B,S03_INITIATIEFTYPES!$E:$E,"")="","n.v.t.",XLOOKUP(XLOOKUP($A$1,S03_INITIATIEFTYPES!$B:$B,S03_INITIATIEFTYPES!$E:$E,""),S04_PARAMETERS!$A:$A,S04_PARAMETERS!$K:$K) &amp; " " &amp; XLOOKUP(XLOOKUP($A$1,S03_INITIATIEFTYPES!$B:$B,S03_INITIATIEFTYPES!$E:$E,""),S04_PARAMETERS!$A:$A,S04_PARAMETERS!$F:$F) &amp; " [" &amp; XLOOKUP(XLOOKUP($A$1,S03_INITIATIEFTYPES!$B:$B,S03_INITIATIEFTYPES!$E:$E,""),S04_PARAMETERS!$A:$A,S04_PARAMETERS!$E:$E) &amp; "]")</f>
        <v>Restwaarde per kg gered voedsel Studies voedselverspilling; conservatieve restwaarde [PC- 5]</v>
      </c>
      <c r="F6" s="57"/>
      <c r="G6" s="57"/>
      <c r="H6" s="57"/>
      <c r="I6" s="57"/>
    </row>
    <row r="7">
      <c r="A7" s="101" t="s">
        <v>52</v>
      </c>
      <c r="B7" s="146" t="s">
        <v>114</v>
      </c>
      <c r="C7" s="148">
        <f t="array" ref="C7">IF(XLOOKUP($A$1,S03_INITIATIEFTYPES!$B:$B,S03_INITIATIEFTYPES!$F:$F,"")="","-",XLOOKUP(XLOOKUP($A$1,S03_INITIATIEFTYPES!$B:$B,S03_INITIATIEFTYPES!$F:$F,""),S04_PARAMETERS!$A:$A,S04_PARAMETERS!$B:$B,"-"))</f>
        <v>250</v>
      </c>
      <c r="D7" s="104">
        <f t="array" ref="D7">IF(XLOOKUP($A$1,S03_INITIATIEFTYPES!$B:$B,S03_INITIATIEFTYPES!$F:$F,"")="","-",INDEX(S05_BEREKENINGEN!$J:$J,MATCH($A$1,S05_BEREKENINGEN!$B:$B,0)))</f>
        <v>0</v>
      </c>
      <c r="E7" s="96" t="str">
        <f t="array" ref="E7">IF(XLOOKUP($A$1,S03_INITIATIEFTYPES!$B:$B,S03_INITIATIEFTYPES!$F:$F,"")="","n.v.t.",XLOOKUP(XLOOKUP($A$1,S03_INITIATIEFTYPES!$B:$B,S03_INITIATIEFTYPES!$F:$F,""),S04_PARAMETERS!$A:$A,S04_PARAMETERS!$K:$K) &amp; " " &amp; XLOOKUP(XLOOKUP($A$1,S03_INITIATIEFTYPES!$B:$B,S03_INITIATIEFTYPES!$F:$F,""),S04_PARAMETERS!$A:$A,S04_PARAMETERS!$F:$F) &amp; " [" &amp; XLOOKUP(XLOOKUP($A$1,S03_INITIATIEFTYPES!$B:$B,S03_INITIATIEFTYPES!$F:$F,""),S04_PARAMETERS!$A:$A,S04_PARAMETERS!$E:$E) &amp; "]")</f>
        <v>Waarde CO₂-reductie per ton Sociale kostprijs CO₂ [PC-7]</v>
      </c>
      <c r="F7" s="57"/>
      <c r="G7" s="57"/>
      <c r="H7" s="57"/>
      <c r="I7" s="57"/>
    </row>
    <row r="8">
      <c r="A8" s="101" t="s">
        <v>84</v>
      </c>
      <c r="B8" s="146" t="s">
        <v>115</v>
      </c>
      <c r="C8" s="148">
        <f t="array" ref="C8">IF(XLOOKUP($A$1,S03_INITIATIEFTYPES!$B:$B,S03_INITIATIEFTYPES!$G:$G,"")="","-",XLOOKUP(XLOOKUP($A$1,S03_INITIATIEFTYPES!$B:$B,S03_INITIATIEFTYPES!$G:$G,""),S04_PARAMETERS!$A:$A,S04_PARAMETERS!$B:$B,"-"))</f>
        <v>3500</v>
      </c>
      <c r="D8" s="104">
        <f t="array" ref="D8">IF(XLOOKUP($A$1,S03_INITIATIEFTYPES!$B:$B,S03_INITIATIEFTYPES!$G:$G,"")="","-",INDEX(S05_BEREKENINGEN!$L:$L,MATCH($A$1,S05_BEREKENINGEN!$B:$B,0)))</f>
        <v>0</v>
      </c>
      <c r="E8" s="96" t="str">
        <f t="array" ref="E8">IF(XLOOKUP($A$1,S03_INITIATIEFTYPES!$B:$B,S03_INITIATIEFTYPES!$G:$G,"")="","n.v.t.",XLOOKUP(XLOOKUP($A$1,S03_INITIATIEFTYPES!$B:$B,S03_INITIATIEFTYPES!$G:$G,""),S04_PARAMETERS!$A:$A,S04_PARAMETERS!$K:$K) &amp; " " &amp; XLOOKUP(XLOOKUP($A$1,S03_INITIATIEFTYPES!$B:$B,S03_INITIATIEFTYPES!$G:$G,""),S04_PARAMETERS!$A:$A,S04_PARAMETERS!$F:$F) &amp; " [" &amp; XLOOKUP(XLOOKUP($A$1,S03_INITIATIEFTYPES!$B:$B,S03_INITIATIEFTYPES!$G:$G,""),S04_PARAMETERS!$A:$A,S04_PARAMETERS!$E:$E) &amp; "]")</f>
        <v>Waarde van activatie en persoonlijke ontwikkeling per vrijwilliger per jaar Vrijwilligerswerk vergroot zelfvertrouwen, ontwikkelt nieuwe vaardigheden, verbetert mentale gezondheid en vergroot netwerken. Werkgevers zien vrijwilligerservaring als een sterk signaal; sollicitanten met vrijwilligerswerk worden 33 % vaker uitgenodigd voor een gesprek. Professionals die vrijwilligerswerk doen verdienen gemiddeld ongeveer € 2 300 extra per jaar. In combinatie met een welbevindenverbetering van ca. 0,05 QALY (≈ € 1 000–4 000), resulteert dit in een totale maatschappelijke waarde van circa € 3 500 per vrijwilliger per jaar. [PC-10]</v>
      </c>
      <c r="F8" s="57"/>
      <c r="G8" s="57"/>
      <c r="H8" s="57"/>
      <c r="I8" s="57"/>
    </row>
    <row r="9">
      <c r="A9" s="101" t="s">
        <v>85</v>
      </c>
      <c r="B9" s="146" t="s">
        <v>116</v>
      </c>
      <c r="C9" s="148">
        <f t="array" ref="C9">IF(XLOOKUP($A$1,S03_INITIATIEFTYPES!$B:$B,S03_INITIATIEFTYPES!$H:$H,"")="","-",XLOOKUP(XLOOKUP($A$1,S03_INITIATIEFTYPES!$B:$B,S03_INITIATIEFTYPES!$H:$H,""),S04_PARAMETERS!$A:$A,S04_PARAMETERS!$B:$B,"-"))</f>
        <v>1750</v>
      </c>
      <c r="D9" s="104">
        <f t="array" ref="D9">IF(XLOOKUP($A$1,S03_INITIATIEFTYPES!$B:$B,S03_INITIATIEFTYPES!$H:$H,"")="","-",INDEX(S05_BEREKENINGEN!$N:$N,MATCH($A$1,S05_BEREKENINGEN!$B:$B,0)))</f>
        <v>0</v>
      </c>
      <c r="E9" s="96" t="str">
        <f t="array" ref="E9">IF(XLOOKUP($A$1,S03_INITIATIEFTYPES!$B:$B,S03_INITIATIEFTYPES!$H:$H,"")="","n.v.t.",XLOOKUP(XLOOKUP($A$1,S03_INITIATIEFTYPES!$B:$B,S03_INITIATIEFTYPES!$H:$H,""),S04_PARAMETERS!$A:$A,S04_PARAMETERS!$K:$K) &amp; " " &amp; XLOOKUP(XLOOKUP($A$1,S03_INITIATIEFTYPES!$B:$B,S03_INITIATIEFTYPES!$H:$H,""),S04_PARAMETERS!$A:$A,S04_PARAMETERS!$F:$F) &amp; " [" &amp; XLOOKUP(XLOOKUP($A$1,S03_INITIATIEFTYPES!$B:$B,S03_INITIATIEFTYPES!$H:$H,""),S04_PARAMETERS!$A:$A,S04_PARAMETERS!$E:$E) &amp; "]")</f>
        <v>Waarde vermeden zorg per casus Gemiddelde kosten sociale/psychische hulpverlening [PC-9]</v>
      </c>
      <c r="F9" s="57"/>
      <c r="G9" s="57"/>
      <c r="H9" s="57"/>
      <c r="I9" s="57"/>
    </row>
    <row r="10">
      <c r="A10" s="101" t="s">
        <v>55</v>
      </c>
      <c r="B10" s="146" t="s">
        <v>117</v>
      </c>
      <c r="C10" s="148">
        <f t="array" ref="C10">IF(XLOOKUP($A$1,S03_INITIATIEFTYPES!$B:$B,S03_INITIATIEFTYPES!$I:$I,"")="","-",XLOOKUP(XLOOKUP($A$1,S03_INITIATIEFTYPES!$B:$B,S03_INITIATIEFTYPES!$I:$I,""),S04_PARAMETERS!$A:$A,S04_PARAMETERS!$B:$B,"-"))</f>
        <v>50000</v>
      </c>
      <c r="D10" s="104">
        <f t="array" ref="D10">IF(XLOOKUP($A$1,S03_INITIATIEFTYPES!$B:$B,S03_INITIATIEFTYPES!$I:$I,"")="","-",INDEX(S05_BEREKENINGEN!$P:$P,MATCH($A$1,S05_BEREKENINGEN!$B:$B,0)))</f>
        <v>0</v>
      </c>
      <c r="E10" s="96" t="str">
        <f t="array" ref="E10">IF(XLOOKUP($A$1,S03_INITIATIEFTYPES!$B:$B,S03_INITIATIEFTYPES!$I:$I,"")="","n.v.t.",XLOOKUP(XLOOKUP($A$1,S03_INITIATIEFTYPES!$B:$B,S03_INITIATIEFTYPES!$I:$I,""),S04_PARAMETERS!$A:$A,S04_PARAMETERS!$K:$K) &amp; " " &amp; XLOOKUP(XLOOKUP($A$1,S03_INITIATIEFTYPES!$B:$B,S03_INITIATIEFTYPES!$I:$I,""),S04_PARAMETERS!$A:$A,S04_PARAMETERS!$F:$F) &amp; " [" &amp; XLOOKUP(XLOOKUP($A$1,S03_INITIATIEFTYPES!$B:$B,S03_INITIATIEFTYPES!$I:$I,""),S04_PARAMETERS!$A:$A,S04_PARAMETERS!$E:$E) &amp; "]")</f>
        <v>Waarde gezondheid per QALY (MID) Centrale werkwaarde. ZIN geeft bandbreedte 20k/50k/80k; ZonMw adviseert voor preventie €50.000/QALY zolang er geen nieuw bedrag is vastgesteld. []</v>
      </c>
      <c r="F10" s="57"/>
      <c r="G10" s="57"/>
      <c r="H10" s="57"/>
      <c r="I10" s="57"/>
    </row>
    <row r="11">
      <c r="A11" s="101" t="s">
        <v>86</v>
      </c>
      <c r="B11" s="146" t="s">
        <v>118</v>
      </c>
      <c r="C11" s="148">
        <f t="array" ref="C11">IF(XLOOKUP($A$1,S03_INITIATIEFTYPES!$B:$B,S03_INITIATIEFTYPES!$J:$J,"")="","-",XLOOKUP(XLOOKUP($A$1,S03_INITIATIEFTYPES!$B:$B,S03_INITIATIEFTYPES!$J:$J,""),S04_PARAMETERS!$A:$A,S04_PARAMETERS!$B:$B,"-"))</f>
        <v>3000</v>
      </c>
      <c r="D11" s="104">
        <f t="array" ref="D11">IF(XLOOKUP($A$1,S03_INITIATIEFTYPES!$B:$B,S03_INITIATIEFTYPES!$J:$J,"")="","-",INDEX(S05_BEREKENINGEN!$R:$R,MATCH($A$1,S05_BEREKENINGEN!$B:$B,0)))</f>
        <v>0</v>
      </c>
      <c r="E11" s="96" t="str">
        <f t="array" ref="E11">IF(XLOOKUP($A$1,S03_INITIATIEFTYPES!$B:$B,S03_INITIATIEFTYPES!$J:$J,"")="","n.v.t.",XLOOKUP(XLOOKUP($A$1,S03_INITIATIEFTYPES!$B:$B,S03_INITIATIEFTYPES!$J:$J,""),S04_PARAMETERS!$A:$A,S04_PARAMETERS!$K:$K) &amp; " " &amp; XLOOKUP(XLOOKUP($A$1,S03_INITIATIEFTYPES!$B:$B,S03_INITIATIEFTYPES!$J:$J,""),S04_PARAMETERS!$A:$A,S04_PARAMETERS!$F:$F) &amp; " [" &amp; XLOOKUP(XLOOKUP($A$1,S03_INITIATIEFTYPES!$B:$B,S03_INITIATIEFTYPES!$J:$J,""),S04_PARAMETERS!$A:$A,S04_PARAMETERS!$E:$E) &amp; "]")</f>
        <v>Waarde maatschappelijke besparing per casus Gemiddelde maatschappelijke kosten per casus [PC-11]</v>
      </c>
      <c r="F11" s="57"/>
      <c r="G11" s="57"/>
      <c r="H11" s="57"/>
      <c r="I11" s="57"/>
    </row>
    <row r="12">
      <c r="A12" s="30" t="str">
        <f>A1</f>
        <v>Uitgifte van voedsel en/of maaltijd (voor mensen)</v>
      </c>
      <c r="B12" s="30"/>
      <c r="C12" s="149"/>
      <c r="D12" s="100">
        <f>SUM(D4:D11)</f>
        <v>0</v>
      </c>
      <c r="E12" s="30"/>
      <c r="F12" s="57"/>
      <c r="G12" s="57"/>
      <c r="H12" s="57"/>
      <c r="I12" s="57"/>
    </row>
    <row r="13" ht="19.5" customHeight="1">
      <c r="A13" s="150"/>
      <c r="B13" s="150"/>
      <c r="C13" s="150"/>
      <c r="D13" s="150"/>
      <c r="E13" s="150"/>
      <c r="F13" s="151"/>
      <c r="G13" s="151"/>
      <c r="H13" s="151"/>
      <c r="I13" s="151"/>
      <c r="J13" s="152"/>
      <c r="K13" s="152"/>
      <c r="L13" s="152"/>
      <c r="M13" s="152"/>
      <c r="N13" s="152"/>
      <c r="O13" s="152"/>
      <c r="P13" s="152"/>
      <c r="Q13" s="152"/>
      <c r="R13" s="152"/>
      <c r="S13" s="152"/>
      <c r="T13" s="152"/>
      <c r="U13" s="152"/>
      <c r="V13" s="152"/>
      <c r="W13" s="152"/>
      <c r="X13" s="152"/>
      <c r="Y13" s="152"/>
      <c r="Z13" s="152"/>
    </row>
    <row r="14" ht="19.5" customHeight="1">
      <c r="A14" s="141" t="str">
        <f>S03_INITIATIEFTYPES!$B$3</f>
        <v>Sociaal restaurant (gratis of kleine bijdrage t/m € 5) (voor mensen)</v>
      </c>
      <c r="B14" s="55"/>
      <c r="C14" s="142" t="str">
        <f>S01_DATA_KERNGEGEVENS!C5</f>
        <v>TestNaamSocialRestaurant</v>
      </c>
      <c r="D14" s="143" t="str">
        <f>S01_DATA_KERNGEGEVENS!D5</f>
        <v>2025</v>
      </c>
      <c r="E14" s="144"/>
      <c r="F14" s="57"/>
      <c r="G14" s="57"/>
      <c r="H14" s="57"/>
      <c r="I14" s="57"/>
    </row>
    <row r="15">
      <c r="A15" s="49" t="s">
        <v>106</v>
      </c>
      <c r="B15" s="49" t="s">
        <v>107</v>
      </c>
      <c r="C15" s="145" t="s">
        <v>108</v>
      </c>
      <c r="D15" s="49" t="s">
        <v>109</v>
      </c>
      <c r="E15" s="49" t="s">
        <v>110</v>
      </c>
      <c r="F15" s="57"/>
      <c r="G15" s="57"/>
      <c r="H15" s="57"/>
      <c r="I15" s="57"/>
    </row>
    <row r="16">
      <c r="A16" s="101" t="s">
        <v>49</v>
      </c>
      <c r="B16" s="146" t="s">
        <v>111</v>
      </c>
      <c r="C16" s="147">
        <f t="array" ref="C16">IF(XLOOKUP($A$1,S03_INITIATIEFTYPES!$B:$B,S03_INITIATIEFTYPES!$C:$C,"")="","-",XLOOKUP(XLOOKUP($A$1,S03_INITIATIEFTYPES!$B:$B,S03_INITIATIEFTYPES!$C:$C,""),S04_PARAMETERS!$A:$A,S04_PARAMETERS!$B:$B,"-"))</f>
        <v>2.63</v>
      </c>
      <c r="D16" s="104">
        <f t="array" ref="D16">IF(XLOOKUP($A$14,S03_INITIATIEFTYPES!$B:$B,S03_INITIATIEFTYPES!$C:$C,"")="","-",INDEX(S05_BEREKENINGEN!$D:$D,MATCH($A$14,S05_BEREKENINGEN!$B:$B,0)))</f>
        <v>0</v>
      </c>
      <c r="E16" s="96" t="str">
        <f t="array" ref="E16">IF(XLOOKUP($A$14,S03_INITIATIEFTYPES!$B:$B,S03_INITIATIEFTYPES!$C:$C,"")="","n.v.t.",XLOOKUP(XLOOKUP($A$14,S03_INITIATIEFTYPES!$B:$B,S03_INITIATIEFTYPES!$C:$C,""),S04_PARAMETERS!$A:$A,S04_PARAMETERS!$K:$K) &amp; " " &amp; XLOOKUP(XLOOKUP($A$14,S03_INITIATIEFTYPES!$B:$B,S03_INITIATIEFTYPES!$C:$C,""),S04_PARAMETERS!$A:$A,S04_PARAMETERS!$F:$F) &amp; " [" &amp; XLOOKUP(XLOOKUP($A$14,S03_INITIATIEFTYPES!$B:$B,S03_INITIATIEFTYPES!$C:$C,""),S04_PARAMETERS!$A:$A,S04_PARAMETERS!$E:$E) &amp; "]")</f>
        <v>Besparing per warme maaltijd Minimale kosten warme maaltijd [PC-2]</v>
      </c>
      <c r="F16" s="57"/>
      <c r="G16" s="57"/>
      <c r="H16" s="57"/>
      <c r="I16" s="57"/>
    </row>
    <row r="17">
      <c r="A17" s="101" t="s">
        <v>50</v>
      </c>
      <c r="B17" s="146" t="s">
        <v>112</v>
      </c>
      <c r="C17" s="148">
        <f t="array" ref="C17">IF(XLOOKUP($A$14,S03_INITIATIEFTYPES!$B:$B,S03_INITIATIEFTYPES!$D:$D,"")="","-",XLOOKUP(XLOOKUP($A$14,S03_INITIATIEFTYPES!$B:$B,S03_INITIATIEFTYPES!$D:$D,""),S04_PARAMETERS!$A:$A,S04_PARAMETERS!$B:$B,"-"))</f>
        <v>2790</v>
      </c>
      <c r="D17" s="104">
        <f t="array" ref="D17">IF(XLOOKUP($A$14,S03_INITIATIEFTYPES!$B:$B,S03_INITIATIEFTYPES!$D:$D,"")="","-",INDEX(S05_BEREKENINGEN!$F:$F,MATCH($A$14,S05_BEREKENINGEN!$B:$B,0)))</f>
        <v>0</v>
      </c>
      <c r="E17" s="96" t="str">
        <f t="array" ref="E17">IF(XLOOKUP($A$14,S03_INITIATIEFTYPES!$B:$B,S03_INITIATIEFTYPES!$D:$D,"")="","n.v.t.",XLOOKUP(XLOOKUP($A$14,S03_INITIATIEFTYPES!$B:$B,S03_INITIATIEFTYPES!$D:$D,""),S04_PARAMETERS!$A:$A,S04_PARAMETERS!$K:$K) &amp; " " &amp; XLOOKUP(XLOOKUP($A$14,S03_INITIATIEFTYPES!$B:$B,S03_INITIATIEFTYPES!$D:$D,""),S04_PARAMETERS!$A:$A,S04_PARAMETERS!$F:$F) &amp; " [" &amp; XLOOKUP(XLOOKUP($A$14,S03_INITIATIEFTYPES!$B:$B,S03_INITIATIEFTYPES!$D:$D,""),S04_PARAMETERS!$A:$A,S04_PARAMETERS!$E:$E) &amp; "]")</f>
        <v>Voedingsbudget hh binnen het bestaanszekerheidsbudget voor 50% van de maaltijden, invloed op 20% budget (48weken per jaar) Lagere inkomens besteden ~14–19 % van hun budget aan voedinglongreads.cbs.nlstatbel.fgov.be; de bestaanszekerheidsbegroting bedraagt 1 750 €/hh/jaar [PC- 26]</v>
      </c>
      <c r="F17" s="57"/>
      <c r="G17" s="57"/>
      <c r="H17" s="57"/>
      <c r="I17" s="57"/>
    </row>
    <row r="18">
      <c r="A18" s="101" t="s">
        <v>51</v>
      </c>
      <c r="B18" s="146" t="s">
        <v>113</v>
      </c>
      <c r="C18" s="148">
        <f t="array" ref="C18">IF(XLOOKUP($A$14,S03_INITIATIEFTYPES!$B:$B,S03_INITIATIEFTYPES!$E:$E,"")="","-",XLOOKUP(XLOOKUP($A$14,S03_INITIATIEFTYPES!$B:$B,S03_INITIATIEFTYPES!$E:$E,""),S04_PARAMETERS!$A:$A,S04_PARAMETERS!$B:$B,"-"))</f>
        <v>2</v>
      </c>
      <c r="D18" s="104">
        <f t="array" ref="D18">IF(XLOOKUP($A$14,S03_INITIATIEFTYPES!$B:$B,S03_INITIATIEFTYPES!$E:$E,"")="","-",INDEX(S05_BEREKENINGEN!$H:$H,MATCH($A$14,S05_BEREKENINGEN!$B:$B,0)))</f>
        <v>0</v>
      </c>
      <c r="E18" s="96" t="str">
        <f t="array" ref="E18">IF(XLOOKUP($A$14,S03_INITIATIEFTYPES!$B:$B,S03_INITIATIEFTYPES!$E:$E,"")="","n.v.t.",XLOOKUP(XLOOKUP($A$14,S03_INITIATIEFTYPES!$B:$B,S03_INITIATIEFTYPES!$E:$E,""),S04_PARAMETERS!$A:$A,S04_PARAMETERS!$K:$K) &amp; " " &amp; XLOOKUP(XLOOKUP($A$14,S03_INITIATIEFTYPES!$B:$B,S03_INITIATIEFTYPES!$E:$E,""),S04_PARAMETERS!$A:$A,S04_PARAMETERS!$F:$F) &amp; " [" &amp; XLOOKUP(XLOOKUP($A$14,S03_INITIATIEFTYPES!$B:$B,S03_INITIATIEFTYPES!$E:$E,""),S04_PARAMETERS!$A:$A,S04_PARAMETERS!$E:$E) &amp; "]")</f>
        <v>Restwaarde per kg gered voedsel Studies voedselverspilling; conservatieve restwaarde [PC- 5]</v>
      </c>
      <c r="F18" s="57"/>
      <c r="G18" s="57"/>
      <c r="H18" s="57"/>
      <c r="I18" s="57"/>
    </row>
    <row r="19">
      <c r="A19" s="101" t="s">
        <v>52</v>
      </c>
      <c r="B19" s="146" t="s">
        <v>114</v>
      </c>
      <c r="C19" s="148">
        <f t="array" ref="C19">IF(XLOOKUP($A$14,S03_INITIATIEFTYPES!$B:$B,S03_INITIATIEFTYPES!$F:$F,"")="","-",XLOOKUP(XLOOKUP($A$14,S03_INITIATIEFTYPES!$B:$B,S03_INITIATIEFTYPES!$F:$F,""),S04_PARAMETERS!$A:$A,S04_PARAMETERS!$B:$B,"-"))</f>
        <v>250</v>
      </c>
      <c r="D19" s="104">
        <f t="array" ref="D19">IF(XLOOKUP($A$14,S03_INITIATIEFTYPES!$B:$B,S03_INITIATIEFTYPES!$F:$F,"")="","-",INDEX(S05_BEREKENINGEN!$J:$J,MATCH($A$14,S05_BEREKENINGEN!$B:$B,0)))</f>
        <v>0</v>
      </c>
      <c r="E19" s="96" t="str">
        <f t="array" ref="E19">IF(XLOOKUP($A$14,S03_INITIATIEFTYPES!$B:$B,S03_INITIATIEFTYPES!$F:$F,"")="","n.v.t.",XLOOKUP(XLOOKUP($A$14,S03_INITIATIEFTYPES!$B:$B,S03_INITIATIEFTYPES!$F:$F,""),S04_PARAMETERS!$A:$A,S04_PARAMETERS!$K:$K) &amp; " " &amp; XLOOKUP(XLOOKUP($A$14,S03_INITIATIEFTYPES!$B:$B,S03_INITIATIEFTYPES!$F:$F,""),S04_PARAMETERS!$A:$A,S04_PARAMETERS!$F:$F) &amp; " [" &amp; XLOOKUP(XLOOKUP($A$14,S03_INITIATIEFTYPES!$B:$B,S03_INITIATIEFTYPES!$F:$F,""),S04_PARAMETERS!$A:$A,S04_PARAMETERS!$E:$E) &amp; "]")</f>
        <v>Waarde CO₂-reductie per ton Sociale kostprijs CO₂ [PC-7]</v>
      </c>
      <c r="F19" s="57"/>
      <c r="G19" s="57"/>
      <c r="H19" s="57"/>
      <c r="I19" s="57"/>
    </row>
    <row r="20">
      <c r="A20" s="101" t="s">
        <v>84</v>
      </c>
      <c r="B20" s="146" t="s">
        <v>115</v>
      </c>
      <c r="C20" s="148">
        <f t="array" ref="C20">IF(XLOOKUP($A$14,S03_INITIATIEFTYPES!$B:$B,S03_INITIATIEFTYPES!$G:$G,"")="","-",XLOOKUP(XLOOKUP($A$14,S03_INITIATIEFTYPES!$B:$B,S03_INITIATIEFTYPES!$G:$G,""),S04_PARAMETERS!$A:$A,S04_PARAMETERS!$B:$B,"-"))</f>
        <v>3500</v>
      </c>
      <c r="D20" s="104">
        <f t="array" ref="D20">IF(XLOOKUP($A$14,S03_INITIATIEFTYPES!$B:$B,S03_INITIATIEFTYPES!$G:$G,"")="","-",INDEX(S05_BEREKENINGEN!$L:$L,MATCH($A$14,S05_BEREKENINGEN!$B:$B,0)))</f>
        <v>0</v>
      </c>
      <c r="E20" s="96" t="str">
        <f t="array" ref="E20">IF(XLOOKUP($A$14,S03_INITIATIEFTYPES!$B:$B,S03_INITIATIEFTYPES!$G:$G,"")="","n.v.t.",XLOOKUP(XLOOKUP($A$14,S03_INITIATIEFTYPES!$B:$B,S03_INITIATIEFTYPES!$G:$G,""),S04_PARAMETERS!$A:$A,S04_PARAMETERS!$K:$K) &amp; " " &amp; XLOOKUP(XLOOKUP($A$14,S03_INITIATIEFTYPES!$B:$B,S03_INITIATIEFTYPES!$G:$G,""),S04_PARAMETERS!$A:$A,S04_PARAMETERS!$F:$F) &amp; " [" &amp; XLOOKUP(XLOOKUP($A$14,S03_INITIATIEFTYPES!$B:$B,S03_INITIATIEFTYPES!$G:$G,""),S04_PARAMETERS!$A:$A,S04_PARAMETERS!$E:$E) &amp; "]")</f>
        <v>Waarde van activatie en persoonlijke ontwikkeling per vrijwilliger per jaar Vrijwilligerswerk vergroot zelfvertrouwen, ontwikkelt nieuwe vaardigheden, verbetert mentale gezondheid en vergroot netwerken. Werkgevers zien vrijwilligerservaring als een sterk signaal; sollicitanten met vrijwilligerswerk worden 33 % vaker uitgenodigd voor een gesprek. Professionals die vrijwilligerswerk doen verdienen gemiddeld ongeveer € 2 300 extra per jaar. In combinatie met een welbevindenverbetering van ca. 0,05 QALY (≈ € 1 000–4 000), resulteert dit in een totale maatschappelijke waarde van circa € 3 500 per vrijwilliger per jaar. [PC-10]</v>
      </c>
      <c r="F20" s="57"/>
      <c r="G20" s="57"/>
      <c r="H20" s="57"/>
      <c r="I20" s="57"/>
    </row>
    <row r="21">
      <c r="A21" s="101" t="s">
        <v>85</v>
      </c>
      <c r="B21" s="146" t="s">
        <v>116</v>
      </c>
      <c r="C21" s="148">
        <f t="array" ref="C21">IF(XLOOKUP($A$1,S03_INITIATIEFTYPES!$B:$B,S03_INITIATIEFTYPES!$H:$H,"")="","-",XLOOKUP(XLOOKUP($A$1,S03_INITIATIEFTYPES!$B:$B,S03_INITIATIEFTYPES!$H:$H,""),S04_PARAMETERS!$A:$A,S04_PARAMETERS!$B:$B,"-"))</f>
        <v>1750</v>
      </c>
      <c r="D21" s="104">
        <f t="array" ref="D21">IF(XLOOKUP($A$1,S03_INITIATIEFTYPES!$B:$B,S03_INITIATIEFTYPES!$H:$H,"")="","-",INDEX(S05_BEREKENINGEN!$N:$N,MATCH($A$1,S05_BEREKENINGEN!$B:$B,0)))</f>
        <v>0</v>
      </c>
      <c r="E21" s="96" t="str">
        <f t="array" ref="E21">IF(XLOOKUP($A$14,S03_INITIATIEFTYPES!$B:$B,S03_INITIATIEFTYPES!$H:$H,"")="","n.v.t.",XLOOKUP(XLOOKUP($A$14,S03_INITIATIEFTYPES!$B:$B,S03_INITIATIEFTYPES!$H:$H,""),S04_PARAMETERS!$A:$A,S04_PARAMETERS!$K:$K) &amp; " " &amp; XLOOKUP(XLOOKUP($A$14,S03_INITIATIEFTYPES!$B:$B,S03_INITIATIEFTYPES!$H:$H,""),S04_PARAMETERS!$A:$A,S04_PARAMETERS!$F:$F) &amp; " [" &amp; XLOOKUP(XLOOKUP($A$14,S03_INITIATIEFTYPES!$B:$B,S03_INITIATIEFTYPES!$H:$H,""),S04_PARAMETERS!$A:$A,S04_PARAMETERS!$E:$E) &amp; "]")</f>
        <v>Waarde vermeden zorg per casus Gemiddelde kosten sociale/psychische hulpverlening [PC-9]</v>
      </c>
      <c r="F21" s="57"/>
      <c r="G21" s="57"/>
      <c r="H21" s="57"/>
      <c r="I21" s="57"/>
    </row>
    <row r="22">
      <c r="A22" s="101" t="s">
        <v>55</v>
      </c>
      <c r="B22" s="146" t="s">
        <v>117</v>
      </c>
      <c r="C22" s="148">
        <f t="array" ref="C22">IF(XLOOKUP($A$1,S03_INITIATIEFTYPES!$B:$B,S03_INITIATIEFTYPES!$I:$I,"")="","-",XLOOKUP(XLOOKUP($A$1,S03_INITIATIEFTYPES!$B:$B,S03_INITIATIEFTYPES!$I:$I,""),S04_PARAMETERS!$A:$A,S04_PARAMETERS!$B:$B,"-"))</f>
        <v>50000</v>
      </c>
      <c r="D22" s="104">
        <f t="array" ref="D22">IF(XLOOKUP($A$1,S03_INITIATIEFTYPES!$B:$B,S03_INITIATIEFTYPES!$I:$I,"")="","-",INDEX(S05_BEREKENINGEN!$P:$P,MATCH($A$1,S05_BEREKENINGEN!$B:$B,0)))</f>
        <v>0</v>
      </c>
      <c r="E22" s="96" t="str">
        <f t="array" ref="E22">IF(XLOOKUP($A$14,S03_INITIATIEFTYPES!$B:$B,S03_INITIATIEFTYPES!$I:$I,"")="","n.v.t.",XLOOKUP(XLOOKUP($A$14,S03_INITIATIEFTYPES!$B:$B,S03_INITIATIEFTYPES!$I:$I,""),S04_PARAMETERS!$A:$A,S04_PARAMETERS!$K:$K) &amp; " " &amp; XLOOKUP(XLOOKUP($A$14,S03_INITIATIEFTYPES!$B:$B,S03_INITIATIEFTYPES!$I:$I,""),S04_PARAMETERS!$A:$A,S04_PARAMETERS!$F:$F) &amp; " [" &amp; XLOOKUP(XLOOKUP($A$14,S03_INITIATIEFTYPES!$B:$B,S03_INITIATIEFTYPES!$I:$I,""),S04_PARAMETERS!$A:$A,S04_PARAMETERS!$E:$E) &amp; "]")</f>
        <v>Waarde gezondheid per QALY (MID) Centrale werkwaarde. ZIN geeft bandbreedte 20k/50k/80k; ZonMw adviseert voor preventie €50.000/QALY zolang er geen nieuw bedrag is vastgesteld. []</v>
      </c>
      <c r="F22" s="57"/>
      <c r="G22" s="57"/>
      <c r="H22" s="57"/>
      <c r="I22" s="57"/>
    </row>
    <row r="23" ht="15.75" customHeight="1">
      <c r="A23" s="101" t="s">
        <v>86</v>
      </c>
      <c r="B23" s="146" t="s">
        <v>118</v>
      </c>
      <c r="C23" s="148">
        <f t="array" ref="C23">IF(XLOOKUP($A$1,S03_INITIATIEFTYPES!$B:$B,S03_INITIATIEFTYPES!$J:$J,"")="","-",XLOOKUP(XLOOKUP($A$1,S03_INITIATIEFTYPES!$B:$B,S03_INITIATIEFTYPES!$J:$J,""),S04_PARAMETERS!$A:$A,S04_PARAMETERS!$B:$B,"-"))</f>
        <v>3000</v>
      </c>
      <c r="D23" s="104">
        <f t="array" ref="D23">IF(XLOOKUP($A$1,S03_INITIATIEFTYPES!$B:$B,S03_INITIATIEFTYPES!$J:$J,"")="","-",INDEX(S05_BEREKENINGEN!$R:$R,MATCH($A$1,S05_BEREKENINGEN!$B:$B,0)))</f>
        <v>0</v>
      </c>
      <c r="E23" s="96" t="str">
        <f t="array" ref="E23">IF(XLOOKUP($A$14,S03_INITIATIEFTYPES!$B:$B,S03_INITIATIEFTYPES!$J:$J,"")="","n.v.t.",XLOOKUP(XLOOKUP($A$14,S03_INITIATIEFTYPES!$B:$B,S03_INITIATIEFTYPES!$J:$J,""),S04_PARAMETERS!$A:$A,S04_PARAMETERS!$K:$K) &amp; " " &amp; XLOOKUP(XLOOKUP($A$14,S03_INITIATIEFTYPES!$B:$B,S03_INITIATIEFTYPES!$J:$J,""),S04_PARAMETERS!$A:$A,S04_PARAMETERS!$F:$F) &amp; " [" &amp; XLOOKUP(XLOOKUP($A$14,S03_INITIATIEFTYPES!$B:$B,S03_INITIATIEFTYPES!$J:$J,""),S04_PARAMETERS!$A:$A,S04_PARAMETERS!$E:$E) &amp; "]")</f>
        <v>Waarde maatschappelijke besparing per casus Gemiddelde maatschappelijke kosten per casus [PC-11]</v>
      </c>
      <c r="F23" s="57"/>
      <c r="G23" s="57"/>
      <c r="H23" s="57"/>
      <c r="I23" s="57"/>
    </row>
    <row r="24" ht="15.75" customHeight="1">
      <c r="A24" s="30" t="str">
        <f>A14</f>
        <v>Sociaal restaurant (gratis of kleine bijdrage t/m € 5) (voor mensen)</v>
      </c>
      <c r="B24" s="30"/>
      <c r="C24" s="149"/>
      <c r="D24" s="100">
        <f>SUM(D16:D23)</f>
        <v>0</v>
      </c>
      <c r="E24" s="30"/>
      <c r="F24" s="57"/>
      <c r="G24" s="57"/>
      <c r="H24" s="57"/>
      <c r="I24" s="57"/>
    </row>
    <row r="25" ht="19.5" customHeight="1">
      <c r="A25" s="150"/>
      <c r="B25" s="150"/>
      <c r="C25" s="150"/>
      <c r="D25" s="150"/>
      <c r="E25" s="150"/>
      <c r="F25" s="151"/>
      <c r="G25" s="151"/>
      <c r="H25" s="151"/>
      <c r="I25" s="151"/>
      <c r="J25" s="152"/>
      <c r="K25" s="152"/>
      <c r="L25" s="152"/>
      <c r="M25" s="152"/>
      <c r="N25" s="152"/>
      <c r="O25" s="152"/>
      <c r="P25" s="152"/>
      <c r="Q25" s="152"/>
      <c r="R25" s="152"/>
      <c r="S25" s="152"/>
      <c r="T25" s="152"/>
      <c r="U25" s="152"/>
      <c r="V25" s="152"/>
      <c r="W25" s="152"/>
      <c r="X25" s="152"/>
      <c r="Y25" s="152"/>
      <c r="Z25" s="152"/>
    </row>
    <row r="26" ht="19.5" customHeight="1">
      <c r="A26" s="141" t="str">
        <f>S03_INITIATIEFTYPES!$B$4</f>
        <v>Voedselverbindingsplek (uitgifte + sociaal restaurant + stadslandbouw)</v>
      </c>
      <c r="B26" s="55"/>
      <c r="C26" s="142" t="str">
        <f>S01_DATA_KERNGEGEVENS!C6</f>
        <v>TestNaam3Voedselplek</v>
      </c>
      <c r="D26" s="143" t="str">
        <f>S01_DATA_KERNGEGEVENS!D6</f>
        <v>2025</v>
      </c>
      <c r="E26" s="144"/>
      <c r="F26" s="57"/>
      <c r="G26" s="57"/>
      <c r="H26" s="57"/>
      <c r="I26" s="57"/>
    </row>
    <row r="27" ht="15.75" customHeight="1">
      <c r="A27" s="49" t="s">
        <v>106</v>
      </c>
      <c r="B27" s="49" t="s">
        <v>107</v>
      </c>
      <c r="C27" s="145" t="s">
        <v>108</v>
      </c>
      <c r="D27" s="49" t="s">
        <v>109</v>
      </c>
      <c r="E27" s="49" t="s">
        <v>110</v>
      </c>
      <c r="F27" s="57"/>
      <c r="G27" s="57"/>
      <c r="H27" s="57"/>
      <c r="I27" s="57"/>
    </row>
    <row r="28" ht="15.75" customHeight="1">
      <c r="A28" s="101" t="s">
        <v>49</v>
      </c>
      <c r="B28" s="146" t="s">
        <v>111</v>
      </c>
      <c r="C28" s="147">
        <f t="array" ref="C28">IF(XLOOKUP($A$26,S03_INITIATIEFTYPES!$B:$B,S03_INITIATIEFTYPES!$C:$C,"")="","-",XLOOKUP(XLOOKUP($A$26,S03_INITIATIEFTYPES!$B:$B,S03_INITIATIEFTYPES!$C:$C,""),S04_PARAMETERS!$A:$A,S04_PARAMETERS!$B:$B,"-"))</f>
        <v>2.63</v>
      </c>
      <c r="D28" s="104">
        <f t="array" ref="D28">IF(XLOOKUP($A$26,S03_INITIATIEFTYPES!$B:$B,S03_INITIATIEFTYPES!$C:$C,"")="","-",INDEX(S05_BEREKENINGEN!$D:$D,MATCH($A$26,S05_BEREKENINGEN!$B:$B,0)))</f>
        <v>0</v>
      </c>
      <c r="E28" s="96" t="str">
        <f t="array" ref="E28">IF(XLOOKUP($A$26,S03_INITIATIEFTYPES!$B:$B,S03_INITIATIEFTYPES!$C:$C,"")="","n.v.t.",XLOOKUP(XLOOKUP($A$26,S03_INITIATIEFTYPES!$B:$B,S03_INITIATIEFTYPES!$C:$C,""),S04_PARAMETERS!$A:$A,S04_PARAMETERS!$K:$K) &amp; " " &amp; XLOOKUP(XLOOKUP($A$26,S03_INITIATIEFTYPES!$B:$B,S03_INITIATIEFTYPES!$C:$C,""),S04_PARAMETERS!$A:$A,S04_PARAMETERS!$F:$F) &amp; " [" &amp; XLOOKUP(XLOOKUP($A$26,S03_INITIATIEFTYPES!$B:$B,S03_INITIATIEFTYPES!$C:$C,""),S04_PARAMETERS!$A:$A,S04_PARAMETERS!$E:$E) &amp; "]")</f>
        <v>Besparing per warme maaltijd Minimale kosten warme maaltijd [PC-2]</v>
      </c>
      <c r="F28" s="57"/>
      <c r="G28" s="57"/>
      <c r="H28" s="57"/>
      <c r="I28" s="57"/>
    </row>
    <row r="29" ht="15.75" customHeight="1">
      <c r="A29" s="101" t="s">
        <v>50</v>
      </c>
      <c r="B29" s="146" t="s">
        <v>112</v>
      </c>
      <c r="C29" s="148">
        <f t="array" ref="C29">IF(XLOOKUP($A$26,S03_INITIATIEFTYPES!$B:$B,S03_INITIATIEFTYPES!$D:$D,"")="","-",XLOOKUP(XLOOKUP($A$26,S03_INITIATIEFTYPES!$B:$B,S03_INITIATIEFTYPES!$D:$D,""),S04_PARAMETERS!$A:$A,S04_PARAMETERS!$B:$B,"-"))</f>
        <v>2790</v>
      </c>
      <c r="D29" s="104">
        <f t="array" ref="D29">IF(XLOOKUP($A$26,S03_INITIATIEFTYPES!$B:$B,S03_INITIATIEFTYPES!$D:$D,"")="","-",INDEX(S05_BEREKENINGEN!$F:$F,MATCH($A$26,S05_BEREKENINGEN!$B:$B,0)))</f>
        <v>0</v>
      </c>
      <c r="E29" s="96" t="str">
        <f t="array" ref="E29">IF(XLOOKUP($A$26,S03_INITIATIEFTYPES!$B:$B,S03_INITIATIEFTYPES!$D:$D,"")="","n.v.t.",XLOOKUP(XLOOKUP($A$26,S03_INITIATIEFTYPES!$B:$B,S03_INITIATIEFTYPES!$D:$D,""),S04_PARAMETERS!$A:$A,S04_PARAMETERS!$K:$K) &amp; " " &amp; XLOOKUP(XLOOKUP($A$26,S03_INITIATIEFTYPES!$B:$B,S03_INITIATIEFTYPES!$D:$D,""),S04_PARAMETERS!$A:$A,S04_PARAMETERS!$F:$F) &amp; " [" &amp; XLOOKUP(XLOOKUP($A$26,S03_INITIATIEFTYPES!$B:$B,S03_INITIATIEFTYPES!$D:$D,""),S04_PARAMETERS!$A:$A,S04_PARAMETERS!$E:$E) &amp; "]")</f>
        <v>Voedingsbudget hh binnen het bestaanszekerheidsbudget voor 50% van de maaltijden, invloed op 20% budget (48weken per jaar) Lagere inkomens besteden ~14–19 % van hun budget aan voedinglongreads.cbs.nlstatbel.fgov.be; de bestaanszekerheidsbegroting bedraagt 1 750 €/hh/jaar [PC- 26]</v>
      </c>
      <c r="F29" s="57"/>
      <c r="G29" s="57"/>
      <c r="H29" s="57"/>
      <c r="I29" s="57"/>
    </row>
    <row r="30" ht="15.75" customHeight="1">
      <c r="A30" s="101" t="s">
        <v>51</v>
      </c>
      <c r="B30" s="146" t="s">
        <v>113</v>
      </c>
      <c r="C30" s="148">
        <f t="array" ref="C30">IF(XLOOKUP($A$26,S03_INITIATIEFTYPES!$B:$B,S03_INITIATIEFTYPES!$E:$E,"")="","-",XLOOKUP(XLOOKUP($A$26,S03_INITIATIEFTYPES!$B:$B,S03_INITIATIEFTYPES!$E:$E,""),S04_PARAMETERS!$A:$A,S04_PARAMETERS!$B:$B,"-"))</f>
        <v>2</v>
      </c>
      <c r="D30" s="104">
        <f t="array" ref="D30">IF(XLOOKUP($A$26,S03_INITIATIEFTYPES!$B:$B,S03_INITIATIEFTYPES!$E:$E,"")="","-",INDEX(S05_BEREKENINGEN!$H:$H,MATCH($A$26,S05_BEREKENINGEN!$B:$B,0)))</f>
        <v>0</v>
      </c>
      <c r="E30" s="96" t="str">
        <f t="array" ref="E30">IF(XLOOKUP($A$26,S03_INITIATIEFTYPES!$B:$B,S03_INITIATIEFTYPES!$E:$E,"")="","n.v.t.",XLOOKUP(XLOOKUP($A$26,S03_INITIATIEFTYPES!$B:$B,S03_INITIATIEFTYPES!$E:$E,""),S04_PARAMETERS!$A:$A,S04_PARAMETERS!$K:$K) &amp; " " &amp; XLOOKUP(XLOOKUP($A$26,S03_INITIATIEFTYPES!$B:$B,S03_INITIATIEFTYPES!$E:$E,""),S04_PARAMETERS!$A:$A,S04_PARAMETERS!$F:$F) &amp; " [" &amp; XLOOKUP(XLOOKUP($A$26,S03_INITIATIEFTYPES!$B:$B,S03_INITIATIEFTYPES!$E:$E,""),S04_PARAMETERS!$A:$A,S04_PARAMETERS!$E:$E) &amp; "]")</f>
        <v>Restwaarde per kg gered voedsel Studies voedselverspilling; conservatieve restwaarde [PC- 5]</v>
      </c>
      <c r="F30" s="57"/>
      <c r="G30" s="57"/>
      <c r="H30" s="57"/>
      <c r="I30" s="57"/>
    </row>
    <row r="31" ht="15.75" customHeight="1">
      <c r="A31" s="101" t="s">
        <v>52</v>
      </c>
      <c r="B31" s="146" t="s">
        <v>114</v>
      </c>
      <c r="C31" s="148">
        <f t="array" ref="C31">IF(XLOOKUP($A$26,S03_INITIATIEFTYPES!$B:$B,S03_INITIATIEFTYPES!$F:$F,"")="","-",XLOOKUP(XLOOKUP($A$26,S03_INITIATIEFTYPES!$B:$B,S03_INITIATIEFTYPES!$F:$F,""),S04_PARAMETERS!$A:$A,S04_PARAMETERS!$B:$B,"-"))</f>
        <v>250</v>
      </c>
      <c r="D31" s="104">
        <f t="array" ref="D31">IF(XLOOKUP($A$26,S03_INITIATIEFTYPES!$B:$B,S03_INITIATIEFTYPES!$F:$F,"")="","-",INDEX(S05_BEREKENINGEN!$J:$J,MATCH($A$26,S05_BEREKENINGEN!$B:$B,0)))</f>
        <v>0</v>
      </c>
      <c r="E31" s="96" t="str">
        <f t="array" ref="E31">IF(XLOOKUP($A$26,S03_INITIATIEFTYPES!$B:$B,S03_INITIATIEFTYPES!$F:$F,"")="","n.v.t.",XLOOKUP(XLOOKUP($A$26,S03_INITIATIEFTYPES!$B:$B,S03_INITIATIEFTYPES!$F:$F,""),S04_PARAMETERS!$A:$A,S04_PARAMETERS!$K:$K) &amp; " " &amp; XLOOKUP(XLOOKUP($A$26,S03_INITIATIEFTYPES!$B:$B,S03_INITIATIEFTYPES!$F:$F,""),S04_PARAMETERS!$A:$A,S04_PARAMETERS!$F:$F) &amp; " [" &amp; XLOOKUP(XLOOKUP($A$26,S03_INITIATIEFTYPES!$B:$B,S03_INITIATIEFTYPES!$F:$F,""),S04_PARAMETERS!$A:$A,S04_PARAMETERS!$E:$E) &amp; "]")</f>
        <v>Waarde CO₂-reductie per ton Sociale kostprijs CO₂ [PC-7]</v>
      </c>
      <c r="F31" s="57"/>
      <c r="G31" s="57"/>
      <c r="H31" s="57"/>
      <c r="I31" s="57"/>
    </row>
    <row r="32" ht="15.75" customHeight="1">
      <c r="A32" s="101" t="s">
        <v>84</v>
      </c>
      <c r="B32" s="146" t="s">
        <v>115</v>
      </c>
      <c r="C32" s="148">
        <f t="array" ref="C32">IF(XLOOKUP($A$26,S03_INITIATIEFTYPES!$B:$B,S03_INITIATIEFTYPES!$G:$G,"")="","-",XLOOKUP(XLOOKUP($A$26,S03_INITIATIEFTYPES!$B:$B,S03_INITIATIEFTYPES!$G:$G,""),S04_PARAMETERS!$A:$A,S04_PARAMETERS!$B:$B,"-"))</f>
        <v>3500</v>
      </c>
      <c r="D32" s="104">
        <f t="array" ref="D32">IF(XLOOKUP($A$26,S03_INITIATIEFTYPES!$B:$B,S03_INITIATIEFTYPES!$G:$G,"")="","-",INDEX(S05_BEREKENINGEN!$L:$L,MATCH($A$26,S05_BEREKENINGEN!$B:$B,0)))</f>
        <v>0</v>
      </c>
      <c r="E32" s="96" t="str">
        <f t="array" ref="E32">IF(XLOOKUP($A$26,S03_INITIATIEFTYPES!$B:$B,S03_INITIATIEFTYPES!$G:$G,"")="","n.v.t.",XLOOKUP(XLOOKUP($A$26,S03_INITIATIEFTYPES!$B:$B,S03_INITIATIEFTYPES!$G:$G,""),S04_PARAMETERS!$A:$A,S04_PARAMETERS!$K:$K) &amp; " " &amp; XLOOKUP(XLOOKUP($A$26,S03_INITIATIEFTYPES!$B:$B,S03_INITIATIEFTYPES!$G:$G,""),S04_PARAMETERS!$A:$A,S04_PARAMETERS!$F:$F) &amp; " [" &amp; XLOOKUP(XLOOKUP($A$26,S03_INITIATIEFTYPES!$B:$B,S03_INITIATIEFTYPES!$G:$G,""),S04_PARAMETERS!$A:$A,S04_PARAMETERS!$E:$E) &amp; "]")</f>
        <v>Waarde van activatie en persoonlijke ontwikkeling per vrijwilliger per jaar Vrijwilligerswerk vergroot zelfvertrouwen, ontwikkelt nieuwe vaardigheden, verbetert mentale gezondheid en vergroot netwerken. Werkgevers zien vrijwilligerservaring als een sterk signaal; sollicitanten met vrijwilligerswerk worden 33 % vaker uitgenodigd voor een gesprek. Professionals die vrijwilligerswerk doen verdienen gemiddeld ongeveer € 2 300 extra per jaar. In combinatie met een welbevindenverbetering van ca. 0,05 QALY (≈ € 1 000–4 000), resulteert dit in een totale maatschappelijke waarde van circa € 3 500 per vrijwilliger per jaar. [PC-10]</v>
      </c>
      <c r="F32" s="57"/>
      <c r="G32" s="57"/>
      <c r="H32" s="57"/>
      <c r="I32" s="57"/>
    </row>
    <row r="33" ht="15.75" customHeight="1">
      <c r="A33" s="101" t="s">
        <v>85</v>
      </c>
      <c r="B33" s="146" t="s">
        <v>116</v>
      </c>
      <c r="C33" s="148">
        <f t="array" ref="C33">IF(XLOOKUP($A$1,S03_INITIATIEFTYPES!$B:$B,S03_INITIATIEFTYPES!$H:$H,"")="","-",XLOOKUP(XLOOKUP($A$1,S03_INITIATIEFTYPES!$B:$B,S03_INITIATIEFTYPES!$H:$H,""),S04_PARAMETERS!$A:$A,S04_PARAMETERS!$B:$B,"-"))</f>
        <v>1750</v>
      </c>
      <c r="D33" s="104">
        <f t="array" ref="D33">IF(XLOOKUP($A$1,S03_INITIATIEFTYPES!$B:$B,S03_INITIATIEFTYPES!$H:$H,"")="","-",INDEX(S05_BEREKENINGEN!$N:$N,MATCH($A$1,S05_BEREKENINGEN!$B:$B,0)))</f>
        <v>0</v>
      </c>
      <c r="E33" s="96" t="str">
        <f t="array" ref="E33">IF(XLOOKUP($A$26,S03_INITIATIEFTYPES!$B:$B,S03_INITIATIEFTYPES!$H:$H,"")="","n.v.t.",XLOOKUP(XLOOKUP($A$26,S03_INITIATIEFTYPES!$B:$B,S03_INITIATIEFTYPES!$H:$H,""),S04_PARAMETERS!$A:$A,S04_PARAMETERS!$K:$K) &amp; " " &amp; XLOOKUP(XLOOKUP($A$26,S03_INITIATIEFTYPES!$B:$B,S03_INITIATIEFTYPES!$H:$H,""),S04_PARAMETERS!$A:$A,S04_PARAMETERS!$F:$F) &amp; " [" &amp; XLOOKUP(XLOOKUP($A$26,S03_INITIATIEFTYPES!$B:$B,S03_INITIATIEFTYPES!$H:$H,""),S04_PARAMETERS!$A:$A,S04_PARAMETERS!$E:$E) &amp; "]")</f>
        <v>Waarde vermeden zorg per casus Gemiddelde kosten sociale/psychische hulpverlening [PC-9]</v>
      </c>
      <c r="F33" s="57"/>
      <c r="G33" s="57"/>
      <c r="H33" s="57"/>
      <c r="I33" s="57"/>
    </row>
    <row r="34" ht="15.75" customHeight="1">
      <c r="A34" s="101" t="s">
        <v>55</v>
      </c>
      <c r="B34" s="146" t="s">
        <v>117</v>
      </c>
      <c r="C34" s="148">
        <f t="array" ref="C34">IF(XLOOKUP($A$1,S03_INITIATIEFTYPES!$B:$B,S03_INITIATIEFTYPES!$I:$I,"")="","-",XLOOKUP(XLOOKUP($A$1,S03_INITIATIEFTYPES!$B:$B,S03_INITIATIEFTYPES!$I:$I,""),S04_PARAMETERS!$A:$A,S04_PARAMETERS!$B:$B,"-"))</f>
        <v>50000</v>
      </c>
      <c r="D34" s="104">
        <f t="array" ref="D34">IF(XLOOKUP($A$1,S03_INITIATIEFTYPES!$B:$B,S03_INITIATIEFTYPES!$I:$I,"")="","-",INDEX(S05_BEREKENINGEN!$P:$P,MATCH($A$1,S05_BEREKENINGEN!$B:$B,0)))</f>
        <v>0</v>
      </c>
      <c r="E34" s="96" t="str">
        <f t="array" ref="E34">IF(XLOOKUP($A$26,S03_INITIATIEFTYPES!$B:$B,S03_INITIATIEFTYPES!$I:$I,"")="","n.v.t.",XLOOKUP(XLOOKUP($A$26,S03_INITIATIEFTYPES!$B:$B,S03_INITIATIEFTYPES!$I:$I,""),S04_PARAMETERS!$A:$A,S04_PARAMETERS!$K:$K) &amp; " " &amp; XLOOKUP(XLOOKUP($A$26,S03_INITIATIEFTYPES!$B:$B,S03_INITIATIEFTYPES!$I:$I,""),S04_PARAMETERS!$A:$A,S04_PARAMETERS!$F:$F) &amp; " [" &amp; XLOOKUP(XLOOKUP($A$26,S03_INITIATIEFTYPES!$B:$B,S03_INITIATIEFTYPES!$I:$I,""),S04_PARAMETERS!$A:$A,S04_PARAMETERS!$E:$E) &amp; "]")</f>
        <v>Waarde gezondheid per QALY (MID) Centrale werkwaarde. ZIN geeft bandbreedte 20k/50k/80k; ZonMw adviseert voor preventie €50.000/QALY zolang er geen nieuw bedrag is vastgesteld. []</v>
      </c>
      <c r="F34" s="57"/>
      <c r="G34" s="57"/>
      <c r="H34" s="57"/>
      <c r="I34" s="57"/>
    </row>
    <row r="35" ht="15.75" customHeight="1">
      <c r="A35" s="101" t="s">
        <v>86</v>
      </c>
      <c r="B35" s="146" t="s">
        <v>118</v>
      </c>
      <c r="C35" s="148">
        <f t="array" ref="C35">IF(XLOOKUP($A$1,S03_INITIATIEFTYPES!$B:$B,S03_INITIATIEFTYPES!$J:$J,"")="","-",XLOOKUP(XLOOKUP($A$1,S03_INITIATIEFTYPES!$B:$B,S03_INITIATIEFTYPES!$J:$J,""),S04_PARAMETERS!$A:$A,S04_PARAMETERS!$B:$B,"-"))</f>
        <v>3000</v>
      </c>
      <c r="D35" s="104">
        <f t="array" ref="D35">IF(XLOOKUP($A$1,S03_INITIATIEFTYPES!$B:$B,S03_INITIATIEFTYPES!$J:$J,"")="","-",INDEX(S05_BEREKENINGEN!$R:$R,MATCH($A$1,S05_BEREKENINGEN!$B:$B,0)))</f>
        <v>0</v>
      </c>
      <c r="E35" s="96" t="str">
        <f t="array" ref="E35">IF(XLOOKUP($A$26,S03_INITIATIEFTYPES!$B:$B,S03_INITIATIEFTYPES!$J:$J,"")="","n.v.t.",XLOOKUP(XLOOKUP($A$26,S03_INITIATIEFTYPES!$B:$B,S03_INITIATIEFTYPES!$J:$J,""),S04_PARAMETERS!$A:$A,S04_PARAMETERS!$K:$K) &amp; " " &amp; XLOOKUP(XLOOKUP($A$26,S03_INITIATIEFTYPES!$B:$B,S03_INITIATIEFTYPES!$J:$J,""),S04_PARAMETERS!$A:$A,S04_PARAMETERS!$F:$F) &amp; " [" &amp; XLOOKUP(XLOOKUP($A$26,S03_INITIATIEFTYPES!$B:$B,S03_INITIATIEFTYPES!$J:$J,""),S04_PARAMETERS!$A:$A,S04_PARAMETERS!$E:$E) &amp; "]")</f>
        <v>Waarde maatschappelijke besparing per casus Gemiddelde maatschappelijke kosten per casus [PC-11]</v>
      </c>
      <c r="F35" s="57"/>
      <c r="G35" s="57"/>
      <c r="H35" s="57"/>
      <c r="I35" s="57"/>
    </row>
    <row r="36" ht="15.75" customHeight="1">
      <c r="A36" s="30" t="str">
        <f>A26</f>
        <v>Voedselverbindingsplek (uitgifte + sociaal restaurant + stadslandbouw)</v>
      </c>
      <c r="B36" s="30"/>
      <c r="C36" s="149"/>
      <c r="D36" s="100">
        <f>SUM(D28:D35)</f>
        <v>0</v>
      </c>
      <c r="E36" s="30"/>
      <c r="F36" s="57"/>
      <c r="G36" s="57"/>
      <c r="H36" s="57"/>
      <c r="I36" s="57"/>
    </row>
    <row r="37" ht="19.5" customHeight="1">
      <c r="A37" s="150"/>
      <c r="B37" s="150"/>
      <c r="C37" s="150"/>
      <c r="D37" s="150"/>
      <c r="E37" s="150"/>
      <c r="F37" s="151"/>
      <c r="G37" s="151"/>
      <c r="H37" s="151"/>
      <c r="I37" s="151"/>
      <c r="J37" s="152"/>
      <c r="K37" s="152"/>
      <c r="L37" s="152"/>
      <c r="M37" s="152"/>
      <c r="N37" s="152"/>
      <c r="O37" s="152"/>
      <c r="P37" s="152"/>
      <c r="Q37" s="152"/>
      <c r="R37" s="152"/>
      <c r="S37" s="152"/>
      <c r="T37" s="152"/>
      <c r="U37" s="152"/>
      <c r="V37" s="152"/>
      <c r="W37" s="152"/>
      <c r="X37" s="152"/>
      <c r="Y37" s="152"/>
      <c r="Z37" s="152"/>
    </row>
    <row r="38" ht="19.5" customHeight="1">
      <c r="A38" s="141" t="str">
        <f>S03_INITIATIEFTYPES!$B$5</f>
        <v>Stadslandbouw met productie speciaal voor sociale doelen</v>
      </c>
      <c r="B38" s="55"/>
      <c r="C38" s="142" t="str">
        <f>S01_DATA_KERNGEGEVENS!C7</f>
        <v>TestNaam4Stadslandbouw</v>
      </c>
      <c r="D38" s="143" t="str">
        <f>S01_DATA_KERNGEGEVENS!D7</f>
        <v>2025</v>
      </c>
      <c r="E38" s="144"/>
      <c r="F38" s="57"/>
      <c r="G38" s="57"/>
      <c r="H38" s="57"/>
      <c r="I38" s="57"/>
    </row>
    <row r="39" ht="15.75" customHeight="1">
      <c r="A39" s="49" t="s">
        <v>106</v>
      </c>
      <c r="B39" s="49" t="s">
        <v>107</v>
      </c>
      <c r="C39" s="145" t="s">
        <v>108</v>
      </c>
      <c r="D39" s="49" t="s">
        <v>109</v>
      </c>
      <c r="E39" s="49" t="s">
        <v>110</v>
      </c>
      <c r="F39" s="57"/>
      <c r="G39" s="57"/>
      <c r="H39" s="57"/>
      <c r="I39" s="57"/>
    </row>
    <row r="40" ht="15.75" customHeight="1">
      <c r="A40" s="101" t="s">
        <v>49</v>
      </c>
      <c r="B40" s="146" t="s">
        <v>111</v>
      </c>
      <c r="C40" s="147">
        <f t="array" ref="C40">IF(XLOOKUP($A$38,S03_INITIATIEFTYPES!$B:$B,S03_INITIATIEFTYPES!$C:$C,"")="","-",XLOOKUP(XLOOKUP($A$38,S03_INITIATIEFTYPES!$B:$B,S03_INITIATIEFTYPES!$C:$C,""),S04_PARAMETERS!$A:$A,S04_PARAMETERS!$B:$B,"-"))</f>
        <v>2.63</v>
      </c>
      <c r="D40" s="104">
        <f t="array" ref="D40">IF(XLOOKUP($A$38,S03_INITIATIEFTYPES!$B:$B,S03_INITIATIEFTYPES!$C:$C,"")="","-",INDEX(S05_BEREKENINGEN!$D:$D,MATCH($A$38,S05_BEREKENINGEN!$B:$B,0)))</f>
        <v>0</v>
      </c>
      <c r="E40" s="96" t="str">
        <f t="array" ref="E40">IF(XLOOKUP($A$38,S03_INITIATIEFTYPES!$B:$B,S03_INITIATIEFTYPES!$C:$C,"")="","n.v.t.",XLOOKUP(XLOOKUP($A$38,S03_INITIATIEFTYPES!$B:$B,S03_INITIATIEFTYPES!$C:$C,""),S04_PARAMETERS!$A:$A,S04_PARAMETERS!$K:$K) &amp; " " &amp; XLOOKUP(XLOOKUP($A$38,S03_INITIATIEFTYPES!$B:$B,S03_INITIATIEFTYPES!$C:$C,""),S04_PARAMETERS!$A:$A,S04_PARAMETERS!$F:$F) &amp; " [" &amp; XLOOKUP(XLOOKUP($A$38,S03_INITIATIEFTYPES!$B:$B,S03_INITIATIEFTYPES!$C:$C,""),S04_PARAMETERS!$A:$A,S04_PARAMETERS!$E:$E) &amp; "]")</f>
        <v>Besparing per warme maaltijd Minimale kosten warme maaltijd [PC-2]</v>
      </c>
      <c r="F40" s="57"/>
      <c r="G40" s="57"/>
      <c r="H40" s="57"/>
      <c r="I40" s="57"/>
    </row>
    <row r="41" ht="15.75" customHeight="1">
      <c r="A41" s="101" t="s">
        <v>50</v>
      </c>
      <c r="B41" s="146" t="s">
        <v>112</v>
      </c>
      <c r="C41" s="148">
        <f t="array" ref="C41">IF(XLOOKUP($A$38,S03_INITIATIEFTYPES!$B:$B,S03_INITIATIEFTYPES!$D:$D,"")="","-",XLOOKUP(XLOOKUP($A$38,S03_INITIATIEFTYPES!$B:$B,S03_INITIATIEFTYPES!$D:$D,""),S04_PARAMETERS!$A:$A,S04_PARAMETERS!$B:$B,"-"))</f>
        <v>2325</v>
      </c>
      <c r="D41" s="104">
        <f t="array" ref="D41">IF(XLOOKUP($A$38,S03_INITIATIEFTYPES!$B:$B,S03_INITIATIEFTYPES!$D:$D,"")="","-",INDEX(S05_BEREKENINGEN!$F:$F,MATCH($A$38,S05_BEREKENINGEN!$B:$B,0)))</f>
        <v>0</v>
      </c>
      <c r="E41" s="96" t="str">
        <f t="array" ref="E41">IF(XLOOKUP($A$38,S03_INITIATIEFTYPES!$B:$B,S03_INITIATIEFTYPES!$D:$D,"")="","n.v.t.",XLOOKUP(XLOOKUP($A$38,S03_INITIATIEFTYPES!$B:$B,S03_INITIATIEFTYPES!$D:$D,""),S04_PARAMETERS!$A:$A,S04_PARAMETERS!$K:$K) &amp; " " &amp; XLOOKUP(XLOOKUP($A$38,S03_INITIATIEFTYPES!$B:$B,S03_INITIATIEFTYPES!$D:$D,""),S04_PARAMETERS!$A:$A,S04_PARAMETERS!$F:$F) &amp; " [" &amp; XLOOKUP(XLOOKUP($A$38,S03_INITIATIEFTYPES!$B:$B,S03_INITIATIEFTYPES!$D:$D,""),S04_PARAMETERS!$A:$A,S04_PARAMETERS!$E:$E) &amp; "]")</f>
        <v>Minimale jaarbegroting per huishouden om vaste lasten, reserveringsuitgaven, huishoudelijke uitgaven en sociale participatie te kunnen betalen. In de Nibud‑rapportage voor Amsterdam 2024 worden maandbegrotingen voor zeven huishoudtypen opgesteld; het totaal aan noodzakelijke uitgaven per maand varieert van ongeveer € 1 663 (alleenstaande) tot € 3 147 (paar met twee oudere kinderen). Het UWV vermeldt per 1 juli 2025 een sociaal‑minimum van € 1 604,93 per maand voor alleenstaanden en € 2 245,80 per maand voor gehuwde/samenwonende parenuwv.nl. [2]</v>
      </c>
      <c r="F41" s="57"/>
      <c r="G41" s="57"/>
      <c r="H41" s="57"/>
      <c r="I41" s="57"/>
    </row>
    <row r="42" ht="15.75" customHeight="1">
      <c r="A42" s="101" t="s">
        <v>51</v>
      </c>
      <c r="B42" s="146" t="s">
        <v>113</v>
      </c>
      <c r="C42" s="148" t="str">
        <f t="array" ref="C42">IF(XLOOKUP($A$38,S03_INITIATIEFTYPES!$B:$B,S03_INITIATIEFTYPES!$E:$E,"")="","-",XLOOKUP(XLOOKUP($A$38,S03_INITIATIEFTYPES!$B:$B,S03_INITIATIEFTYPES!$E:$E,""),S04_PARAMETERS!$A:$A,S04_PARAMETERS!$B:$B,"-"))</f>
        <v>-</v>
      </c>
      <c r="D42" s="104"/>
      <c r="E42" s="96" t="str">
        <f t="array" ref="E42">IF(XLOOKUP($A$38,S03_INITIATIEFTYPES!$B:$B,S03_INITIATIEFTYPES!$E:$E,"")="","n.v.t.",XLOOKUP(XLOOKUP($A$38,S03_INITIATIEFTYPES!$B:$B,S03_INITIATIEFTYPES!$E:$E,""),S04_PARAMETERS!$A:$A,S04_PARAMETERS!$K:$K) &amp; " " &amp; XLOOKUP(XLOOKUP($A$38,S03_INITIATIEFTYPES!$B:$B,S03_INITIATIEFTYPES!$E:$E,""),S04_PARAMETERS!$A:$A,S04_PARAMETERS!$F:$F) &amp; " [" &amp; XLOOKUP(XLOOKUP($A$38,S03_INITIATIEFTYPES!$B:$B,S03_INITIATIEFTYPES!$E:$E,""),S04_PARAMETERS!$A:$A,S04_PARAMETERS!$E:$E) &amp; "]")</f>
        <v>n.v.t.</v>
      </c>
      <c r="F42" s="57"/>
      <c r="G42" s="57"/>
      <c r="H42" s="57"/>
      <c r="I42" s="57"/>
    </row>
    <row r="43" ht="15.75" customHeight="1">
      <c r="A43" s="101" t="s">
        <v>52</v>
      </c>
      <c r="B43" s="146" t="s">
        <v>114</v>
      </c>
      <c r="C43" s="148" t="str">
        <f t="array" ref="C43">IF(XLOOKUP($A$38,S03_INITIATIEFTYPES!$B:$B,S03_INITIATIEFTYPES!$F:$F,"")="","-",XLOOKUP(XLOOKUP($A$38,S03_INITIATIEFTYPES!$B:$B,S03_INITIATIEFTYPES!$F:$F,""),S04_PARAMETERS!$A:$A,S04_PARAMETERS!$B:$B,"-"))</f>
        <v>-</v>
      </c>
      <c r="D43" s="104"/>
      <c r="E43" s="96" t="str">
        <f t="array" ref="E43">IF(XLOOKUP($A$38,S03_INITIATIEFTYPES!$B:$B,S03_INITIATIEFTYPES!$F:$F,"")="","n.v.t.",XLOOKUP(XLOOKUP($A$38,S03_INITIATIEFTYPES!$B:$B,S03_INITIATIEFTYPES!$F:$F,""),S04_PARAMETERS!$A:$A,S04_PARAMETERS!$K:$K) &amp; " " &amp; XLOOKUP(XLOOKUP($A$38,S03_INITIATIEFTYPES!$B:$B,S03_INITIATIEFTYPES!$F:$F,""),S04_PARAMETERS!$A:$A,S04_PARAMETERS!$F:$F) &amp; " [" &amp; XLOOKUP(XLOOKUP($A$38,S03_INITIATIEFTYPES!$B:$B,S03_INITIATIEFTYPES!$F:$F,""),S04_PARAMETERS!$A:$A,S04_PARAMETERS!$E:$E) &amp; "]")</f>
        <v>n.v.t.</v>
      </c>
      <c r="F43" s="57"/>
      <c r="G43" s="57"/>
      <c r="H43" s="57"/>
      <c r="I43" s="57"/>
    </row>
    <row r="44" ht="15.75" customHeight="1">
      <c r="A44" s="101" t="s">
        <v>84</v>
      </c>
      <c r="B44" s="146" t="s">
        <v>115</v>
      </c>
      <c r="C44" s="148">
        <f t="array" ref="C44">IF(XLOOKUP($A$38,S03_INITIATIEFTYPES!$B:$B,S03_INITIATIEFTYPES!$G:$G,"")="","-",XLOOKUP(XLOOKUP($A$38,S03_INITIATIEFTYPES!$B:$B,S03_INITIATIEFTYPES!$G:$G,""),S04_PARAMETERS!$A:$A,S04_PARAMETERS!$B:$B,"-"))</f>
        <v>3500</v>
      </c>
      <c r="D44" s="104">
        <f t="array" ref="D44">IF(XLOOKUP($A$38,S03_INITIATIEFTYPES!$B:$B,S03_INITIATIEFTYPES!$G:$G,"")="","-",INDEX(S05_BEREKENINGEN!$L:$L,MATCH($A$38,S05_BEREKENINGEN!$B:$B,0)))</f>
        <v>0</v>
      </c>
      <c r="E44" s="96" t="str">
        <f t="array" ref="E44">IF(XLOOKUP($A$38,S03_INITIATIEFTYPES!$B:$B,S03_INITIATIEFTYPES!$G:$G,"")="","n.v.t.",XLOOKUP(XLOOKUP($A$38,S03_INITIATIEFTYPES!$B:$B,S03_INITIATIEFTYPES!$G:$G,""),S04_PARAMETERS!$A:$A,S04_PARAMETERS!$K:$K) &amp; " " &amp; XLOOKUP(XLOOKUP($A$38,S03_INITIATIEFTYPES!$B:$B,S03_INITIATIEFTYPES!$G:$G,""),S04_PARAMETERS!$A:$A,S04_PARAMETERS!$F:$F) &amp; " [" &amp; XLOOKUP(XLOOKUP($A$38,S03_INITIATIEFTYPES!$B:$B,S03_INITIATIEFTYPES!$G:$G,""),S04_PARAMETERS!$A:$A,S04_PARAMETERS!$E:$E) &amp; "]")</f>
        <v>Waarde van activatie en persoonlijke ontwikkeling per vrijwilliger per jaar Vrijwilligerswerk vergroot zelfvertrouwen, ontwikkelt nieuwe vaardigheden, verbetert mentale gezondheid en vergroot netwerken. Werkgevers zien vrijwilligerservaring als een sterk signaal; sollicitanten met vrijwilligerswerk worden 33 % vaker uitgenodigd voor een gesprek. Professionals die vrijwilligerswerk doen verdienen gemiddeld ongeveer € 2 300 extra per jaar. In combinatie met een welbevindenverbetering van ca. 0,05 QALY (≈ € 1 000–4 000), resulteert dit in een totale maatschappelijke waarde van circa € 3 500 per vrijwilliger per jaar. [PC-10]</v>
      </c>
      <c r="F44" s="57"/>
      <c r="G44" s="57"/>
      <c r="H44" s="57"/>
      <c r="I44" s="57"/>
    </row>
    <row r="45" ht="15.75" customHeight="1">
      <c r="A45" s="101" t="s">
        <v>85</v>
      </c>
      <c r="B45" s="146" t="s">
        <v>116</v>
      </c>
      <c r="C45" s="148">
        <f t="array" ref="C45">IF(XLOOKUP($A$1,S03_INITIATIEFTYPES!$B:$B,S03_INITIATIEFTYPES!$H:$H,"")="","-",XLOOKUP(XLOOKUP($A$1,S03_INITIATIEFTYPES!$B:$B,S03_INITIATIEFTYPES!$H:$H,""),S04_PARAMETERS!$A:$A,S04_PARAMETERS!$B:$B,"-"))</f>
        <v>1750</v>
      </c>
      <c r="D45" s="104">
        <f t="array" ref="D45">IF(XLOOKUP($A$1,S03_INITIATIEFTYPES!$B:$B,S03_INITIATIEFTYPES!$H:$H,"")="","-",INDEX(S05_BEREKENINGEN!$N:$N,MATCH($A$1,S05_BEREKENINGEN!$B:$B,0)))</f>
        <v>0</v>
      </c>
      <c r="E45" s="96" t="str">
        <f t="array" ref="E45">IF(XLOOKUP($A$38,S03_INITIATIEFTYPES!$B:$B,S03_INITIATIEFTYPES!$H:$H,"")="","n.v.t.",XLOOKUP(XLOOKUP($A$38,S03_INITIATIEFTYPES!$B:$B,S03_INITIATIEFTYPES!$H:$H,""),S04_PARAMETERS!$A:$A,S04_PARAMETERS!$K:$K) &amp; " " &amp; XLOOKUP(XLOOKUP($A$38,S03_INITIATIEFTYPES!$B:$B,S03_INITIATIEFTYPES!$H:$H,""),S04_PARAMETERS!$A:$A,S04_PARAMETERS!$F:$F) &amp; " [" &amp; XLOOKUP(XLOOKUP($A$38,S03_INITIATIEFTYPES!$B:$B,S03_INITIATIEFTYPES!$H:$H,""),S04_PARAMETERS!$A:$A,S04_PARAMETERS!$E:$E) &amp; "]")</f>
        <v>n.v.t.</v>
      </c>
      <c r="F45" s="57"/>
      <c r="G45" s="57"/>
      <c r="H45" s="57"/>
      <c r="I45" s="57"/>
    </row>
    <row r="46" ht="15.75" customHeight="1">
      <c r="A46" s="101" t="s">
        <v>55</v>
      </c>
      <c r="B46" s="146" t="s">
        <v>117</v>
      </c>
      <c r="C46" s="148">
        <f t="array" ref="C46">IF(XLOOKUP($A$1,S03_INITIATIEFTYPES!$B:$B,S03_INITIATIEFTYPES!$I:$I,"")="","-",XLOOKUP(XLOOKUP($A$1,S03_INITIATIEFTYPES!$B:$B,S03_INITIATIEFTYPES!$I:$I,""),S04_PARAMETERS!$A:$A,S04_PARAMETERS!$B:$B,"-"))</f>
        <v>50000</v>
      </c>
      <c r="D46" s="104">
        <f t="array" ref="D46">IF(XLOOKUP($A$1,S03_INITIATIEFTYPES!$B:$B,S03_INITIATIEFTYPES!$I:$I,"")="","-",INDEX(S05_BEREKENINGEN!$P:$P,MATCH($A$1,S05_BEREKENINGEN!$B:$B,0)))</f>
        <v>0</v>
      </c>
      <c r="E46" s="96" t="str">
        <f t="array" ref="E46">IF(XLOOKUP($A$38,S03_INITIATIEFTYPES!$B:$B,S03_INITIATIEFTYPES!$I:$I,"")="","n.v.t.",XLOOKUP(XLOOKUP($A$38,S03_INITIATIEFTYPES!$B:$B,S03_INITIATIEFTYPES!$I:$I,""),S04_PARAMETERS!$A:$A,S04_PARAMETERS!$K:$K) &amp; " " &amp; XLOOKUP(XLOOKUP($A$38,S03_INITIATIEFTYPES!$B:$B,S03_INITIATIEFTYPES!$I:$I,""),S04_PARAMETERS!$A:$A,S04_PARAMETERS!$F:$F) &amp; " [" &amp; XLOOKUP(XLOOKUP($A$38,S03_INITIATIEFTYPES!$B:$B,S03_INITIATIEFTYPES!$I:$I,""),S04_PARAMETERS!$A:$A,S04_PARAMETERS!$E:$E) &amp; "]")</f>
        <v>Waarde gezondheid per QALY (MID) Centrale werkwaarde. ZIN geeft bandbreedte 20k/50k/80k; ZonMw adviseert voor preventie €50.000/QALY zolang er geen nieuw bedrag is vastgesteld. []</v>
      </c>
      <c r="F46" s="57"/>
      <c r="G46" s="57"/>
      <c r="H46" s="57"/>
      <c r="I46" s="57"/>
    </row>
    <row r="47" ht="15.75" customHeight="1">
      <c r="A47" s="101" t="s">
        <v>86</v>
      </c>
      <c r="B47" s="146" t="s">
        <v>118</v>
      </c>
      <c r="C47" s="148">
        <f t="array" ref="C47">IF(XLOOKUP($A$1,S03_INITIATIEFTYPES!$B:$B,S03_INITIATIEFTYPES!$J:$J,"")="","-",XLOOKUP(XLOOKUP($A$1,S03_INITIATIEFTYPES!$B:$B,S03_INITIATIEFTYPES!$J:$J,""),S04_PARAMETERS!$A:$A,S04_PARAMETERS!$B:$B,"-"))</f>
        <v>3000</v>
      </c>
      <c r="D47" s="104">
        <f t="array" ref="D47">IF(XLOOKUP($A$1,S03_INITIATIEFTYPES!$B:$B,S03_INITIATIEFTYPES!$J:$J,"")="","-",INDEX(S05_BEREKENINGEN!$R:$R,MATCH($A$1,S05_BEREKENINGEN!$B:$B,0)))</f>
        <v>0</v>
      </c>
      <c r="E47" s="96" t="str">
        <f t="array" ref="E47">IF(XLOOKUP($A$38,S03_INITIATIEFTYPES!$B:$B,S03_INITIATIEFTYPES!$J:$J,"")="","n.v.t.",XLOOKUP(XLOOKUP($A$38,S03_INITIATIEFTYPES!$B:$B,S03_INITIATIEFTYPES!$J:$J,""),S04_PARAMETERS!$A:$A,S04_PARAMETERS!$K:$K) &amp; " " &amp; XLOOKUP(XLOOKUP($A$38,S03_INITIATIEFTYPES!$B:$B,S03_INITIATIEFTYPES!$J:$J,""),S04_PARAMETERS!$A:$A,S04_PARAMETERS!$F:$F) &amp; " [" &amp; XLOOKUP(XLOOKUP($A$38,S03_INITIATIEFTYPES!$B:$B,S03_INITIATIEFTYPES!$J:$J,""),S04_PARAMETERS!$A:$A,S04_PARAMETERS!$E:$E) &amp; "]")</f>
        <v>n.v.t.</v>
      </c>
      <c r="F47" s="57"/>
      <c r="G47" s="57"/>
      <c r="H47" s="57"/>
      <c r="I47" s="57"/>
    </row>
    <row r="48" ht="15.75" customHeight="1">
      <c r="A48" s="30" t="str">
        <f>A38</f>
        <v>Stadslandbouw met productie speciaal voor sociale doelen</v>
      </c>
      <c r="B48" s="30"/>
      <c r="C48" s="149"/>
      <c r="D48" s="100">
        <f>SUM(D40:D47)</f>
        <v>0</v>
      </c>
      <c r="E48" s="30"/>
      <c r="F48" s="57"/>
      <c r="G48" s="57"/>
      <c r="H48" s="57"/>
      <c r="I48" s="57"/>
    </row>
    <row r="49" ht="19.5" customHeight="1">
      <c r="A49" s="150"/>
      <c r="B49" s="150"/>
      <c r="C49" s="150"/>
      <c r="D49" s="150"/>
      <c r="E49" s="150"/>
      <c r="F49" s="151"/>
      <c r="G49" s="151"/>
      <c r="H49" s="151"/>
      <c r="I49" s="151"/>
      <c r="J49" s="152"/>
      <c r="K49" s="152"/>
      <c r="L49" s="152"/>
      <c r="M49" s="152"/>
      <c r="N49" s="152"/>
      <c r="O49" s="152"/>
      <c r="P49" s="152"/>
      <c r="Q49" s="152"/>
      <c r="R49" s="152"/>
      <c r="S49" s="152"/>
      <c r="T49" s="152"/>
      <c r="U49" s="152"/>
      <c r="V49" s="152"/>
      <c r="W49" s="152"/>
      <c r="X49" s="152"/>
      <c r="Y49" s="152"/>
      <c r="Z49" s="152"/>
    </row>
    <row r="50" ht="19.5" customHeight="1">
      <c r="A50" s="141" t="str">
        <f>S03_INITIATIEFTYPES!$B$6</f>
        <v>Voedselhub die voedsel levert aan initiatieven</v>
      </c>
      <c r="B50" s="55"/>
      <c r="C50" s="142" t="str">
        <f>S01_DATA_KERNGEGEVENS!C8</f>
        <v>TestNaam5Voedselhub</v>
      </c>
      <c r="D50" s="143" t="str">
        <f>S01_DATA_KERNGEGEVENS!D8</f>
        <v>2025</v>
      </c>
      <c r="E50" s="144"/>
      <c r="F50" s="57"/>
      <c r="G50" s="57"/>
      <c r="H50" s="57"/>
      <c r="I50" s="57"/>
    </row>
    <row r="51" ht="15.75" customHeight="1">
      <c r="A51" s="49" t="s">
        <v>106</v>
      </c>
      <c r="B51" s="49" t="s">
        <v>107</v>
      </c>
      <c r="C51" s="145" t="s">
        <v>108</v>
      </c>
      <c r="D51" s="49" t="s">
        <v>109</v>
      </c>
      <c r="E51" s="49" t="s">
        <v>110</v>
      </c>
      <c r="F51" s="57"/>
      <c r="G51" s="57"/>
      <c r="H51" s="57"/>
      <c r="I51" s="57"/>
    </row>
    <row r="52" ht="15.75" customHeight="1">
      <c r="A52" s="101" t="s">
        <v>49</v>
      </c>
      <c r="B52" s="146" t="s">
        <v>111</v>
      </c>
      <c r="C52" s="148" t="str">
        <f t="array" ref="C52">IF(XLOOKUP($A$50,S03_INITIATIEFTYPES!$B:$B,S03_INITIATIEFTYPES!$C:$C,"")="","-",XLOOKUP(XLOOKUP($A$50,S03_INITIATIEFTYPES!$B:$B,S03_INITIATIEFTYPES!$C:$C,""),S04_PARAMETERS!$A:$A,S04_PARAMETERS!$B:$B,"-"))</f>
        <v>-</v>
      </c>
      <c r="D52" s="104"/>
      <c r="E52" s="96" t="str">
        <f t="array" ref="E52">IF(XLOOKUP($A$50,S03_INITIATIEFTYPES!$B:$B,S03_INITIATIEFTYPES!$C:$C,"")="","n.v.t.",XLOOKUP(XLOOKUP($A$50,S03_INITIATIEFTYPES!$B:$B,S03_INITIATIEFTYPES!$C:$C,""),S04_PARAMETERS!$A:$A,S04_PARAMETERS!$K:$K) &amp; " " &amp; XLOOKUP(XLOOKUP($A$50,S03_INITIATIEFTYPES!$B:$B,S03_INITIATIEFTYPES!$C:$C,""),S04_PARAMETERS!$A:$A,S04_PARAMETERS!$F:$F) &amp; " [" &amp; XLOOKUP(XLOOKUP($A$50,S03_INITIATIEFTYPES!$B:$B,S03_INITIATIEFTYPES!$C:$C,""),S04_PARAMETERS!$A:$A,S04_PARAMETERS!$E:$E) &amp; "]")</f>
        <v>n.v.t.</v>
      </c>
      <c r="F52" s="57"/>
      <c r="G52" s="57"/>
      <c r="H52" s="57"/>
      <c r="I52" s="57"/>
    </row>
    <row r="53" ht="15.75" customHeight="1">
      <c r="A53" s="101" t="s">
        <v>50</v>
      </c>
      <c r="B53" s="146" t="s">
        <v>112</v>
      </c>
      <c r="C53" s="148" t="str">
        <f t="array" ref="C53">IF(XLOOKUP($A$50,S03_INITIATIEFTYPES!$B:$B,S03_INITIATIEFTYPES!$D:$D,"")="","-",XLOOKUP(XLOOKUP($A$50,S03_INITIATIEFTYPES!$B:$B,S03_INITIATIEFTYPES!$D:$D,""),S04_PARAMETERS!$A:$A,S04_PARAMETERS!$B:$B,"-"))</f>
        <v>-</v>
      </c>
      <c r="D53" s="104"/>
      <c r="E53" s="96" t="str">
        <f t="array" ref="E53">IF(XLOOKUP($A$50,S03_INITIATIEFTYPES!$B:$B,S03_INITIATIEFTYPES!$D:$D,"")="","n.v.t.",XLOOKUP(XLOOKUP($A$50,S03_INITIATIEFTYPES!$B:$B,S03_INITIATIEFTYPES!$D:$D,""),S04_PARAMETERS!$A:$A,S04_PARAMETERS!$K:$K) &amp; " " &amp; XLOOKUP(XLOOKUP($A$50,S03_INITIATIEFTYPES!$B:$B,S03_INITIATIEFTYPES!$D:$D,""),S04_PARAMETERS!$A:$A,S04_PARAMETERS!$F:$F) &amp; " [" &amp; XLOOKUP(XLOOKUP($A$50,S03_INITIATIEFTYPES!$B:$B,S03_INITIATIEFTYPES!$D:$D,""),S04_PARAMETERS!$A:$A,S04_PARAMETERS!$E:$E) &amp; "]")</f>
        <v>n.v.t.</v>
      </c>
      <c r="F53" s="57"/>
      <c r="G53" s="57"/>
      <c r="H53" s="57"/>
      <c r="I53" s="57"/>
    </row>
    <row r="54" ht="15.75" customHeight="1">
      <c r="A54" s="101" t="s">
        <v>51</v>
      </c>
      <c r="B54" s="146" t="s">
        <v>113</v>
      </c>
      <c r="C54" s="148">
        <f t="array" ref="C54">IF(XLOOKUP($A$50,S03_INITIATIEFTYPES!$B:$B,S03_INITIATIEFTYPES!$E:$E,"")="","-",XLOOKUP(XLOOKUP($A$50,S03_INITIATIEFTYPES!$B:$B,S03_INITIATIEFTYPES!$E:$E,""),S04_PARAMETERS!$A:$A,S04_PARAMETERS!$B:$B,"-"))</f>
        <v>2</v>
      </c>
      <c r="D54" s="104">
        <f t="array" ref="D54">IF(XLOOKUP($A$50,S03_INITIATIEFTYPES!$B:$B,S03_INITIATIEFTYPES!$E:$E,"")="","-",INDEX(S05_BEREKENINGEN!$H:$H,MATCH($A$50,S05_BEREKENINGEN!$B:$B,0)))</f>
        <v>0</v>
      </c>
      <c r="E54" s="96" t="str">
        <f t="array" ref="E54">IF(XLOOKUP($A$50,S03_INITIATIEFTYPES!$B:$B,S03_INITIATIEFTYPES!$E:$E,"")="","n.v.t.",XLOOKUP(XLOOKUP($A$50,S03_INITIATIEFTYPES!$B:$B,S03_INITIATIEFTYPES!$E:$E,""),S04_PARAMETERS!$A:$A,S04_PARAMETERS!$K:$K) &amp; " " &amp; XLOOKUP(XLOOKUP($A$50,S03_INITIATIEFTYPES!$B:$B,S03_INITIATIEFTYPES!$E:$E,""),S04_PARAMETERS!$A:$A,S04_PARAMETERS!$F:$F) &amp; " [" &amp; XLOOKUP(XLOOKUP($A$50,S03_INITIATIEFTYPES!$B:$B,S03_INITIATIEFTYPES!$E:$E,""),S04_PARAMETERS!$A:$A,S04_PARAMETERS!$E:$E) &amp; "]")</f>
        <v>Restwaarde per kg gered voedsel Studies voedselverspilling; conservatieve restwaarde [PC- 5]</v>
      </c>
      <c r="F54" s="57"/>
      <c r="G54" s="57"/>
      <c r="H54" s="57"/>
      <c r="I54" s="57"/>
    </row>
    <row r="55" ht="15.75" customHeight="1">
      <c r="A55" s="101" t="s">
        <v>52</v>
      </c>
      <c r="B55" s="146" t="s">
        <v>114</v>
      </c>
      <c r="C55" s="148">
        <f t="array" ref="C55">IF(XLOOKUP($A$50,S03_INITIATIEFTYPES!$B:$B,S03_INITIATIEFTYPES!$F:$F,"")="","-",XLOOKUP(XLOOKUP($A$50,S03_INITIATIEFTYPES!$B:$B,S03_INITIATIEFTYPES!$F:$F,""),S04_PARAMETERS!$A:$A,S04_PARAMETERS!$B:$B,"-"))</f>
        <v>250</v>
      </c>
      <c r="D55" s="104">
        <f t="array" ref="D55">IF(XLOOKUP($A$50,S03_INITIATIEFTYPES!$B:$B,S03_INITIATIEFTYPES!$F:$F,"")="","-",INDEX(S05_BEREKENINGEN!$J:$J,MATCH($A$50,S05_BEREKENINGEN!$B:$B,0)))</f>
        <v>0</v>
      </c>
      <c r="E55" s="96" t="str">
        <f t="array" ref="E55">IF(XLOOKUP($A$50,S03_INITIATIEFTYPES!$B:$B,S03_INITIATIEFTYPES!$F:$F,"")="","n.v.t.",XLOOKUP(XLOOKUP($A$50,S03_INITIATIEFTYPES!$B:$B,S03_INITIATIEFTYPES!$F:$F,""),S04_PARAMETERS!$A:$A,S04_PARAMETERS!$K:$K) &amp; " " &amp; XLOOKUP(XLOOKUP($A$50,S03_INITIATIEFTYPES!$B:$B,S03_INITIATIEFTYPES!$F:$F,""),S04_PARAMETERS!$A:$A,S04_PARAMETERS!$F:$F) &amp; " [" &amp; XLOOKUP(XLOOKUP($A$50,S03_INITIATIEFTYPES!$B:$B,S03_INITIATIEFTYPES!$F:$F,""),S04_PARAMETERS!$A:$A,S04_PARAMETERS!$E:$E) &amp; "]")</f>
        <v>Waarde CO₂-reductie per ton Sociale kostprijs CO₂ [PC-7]</v>
      </c>
      <c r="F55" s="57"/>
      <c r="G55" s="57"/>
      <c r="H55" s="57"/>
      <c r="I55" s="57"/>
    </row>
    <row r="56" ht="15.75" customHeight="1">
      <c r="A56" s="101" t="s">
        <v>84</v>
      </c>
      <c r="B56" s="146" t="s">
        <v>115</v>
      </c>
      <c r="C56" s="148">
        <f t="array" ref="C56">IF(XLOOKUP($A$50,S03_INITIATIEFTYPES!$B:$B,S03_INITIATIEFTYPES!$G:$G,"")="","-",XLOOKUP(XLOOKUP($A$50,S03_INITIATIEFTYPES!$B:$B,S03_INITIATIEFTYPES!$G:$G,""),S04_PARAMETERS!$A:$A,S04_PARAMETERS!$B:$B,"-"))</f>
        <v>3500</v>
      </c>
      <c r="D56" s="104">
        <f t="array" ref="D56">IF(XLOOKUP($A$50,S03_INITIATIEFTYPES!$B:$B,S03_INITIATIEFTYPES!$G:$G,"")="","-",INDEX(S05_BEREKENINGEN!$L:$L,MATCH($A$50,S05_BEREKENINGEN!$B:$B,0)))</f>
        <v>0</v>
      </c>
      <c r="E56" s="96" t="str">
        <f t="array" ref="E56">IF(XLOOKUP($A$50,S03_INITIATIEFTYPES!$B:$B,S03_INITIATIEFTYPES!$G:$G,"")="","n.v.t.",XLOOKUP(XLOOKUP($A$50,S03_INITIATIEFTYPES!$B:$B,S03_INITIATIEFTYPES!$G:$G,""),S04_PARAMETERS!$A:$A,S04_PARAMETERS!$K:$K) &amp; " " &amp; XLOOKUP(XLOOKUP($A$50,S03_INITIATIEFTYPES!$B:$B,S03_INITIATIEFTYPES!$G:$G,""),S04_PARAMETERS!$A:$A,S04_PARAMETERS!$F:$F) &amp; " [" &amp; XLOOKUP(XLOOKUP($A$50,S03_INITIATIEFTYPES!$B:$B,S03_INITIATIEFTYPES!$G:$G,""),S04_PARAMETERS!$A:$A,S04_PARAMETERS!$E:$E) &amp; "]")</f>
        <v>Waarde van activatie en persoonlijke ontwikkeling per vrijwilliger per jaar Vrijwilligerswerk vergroot zelfvertrouwen, ontwikkelt nieuwe vaardigheden, verbetert mentale gezondheid en vergroot netwerken. Werkgevers zien vrijwilligerservaring als een sterk signaal; sollicitanten met vrijwilligerswerk worden 33 % vaker uitgenodigd voor een gesprek. Professionals die vrijwilligerswerk doen verdienen gemiddeld ongeveer € 2 300 extra per jaar. In combinatie met een welbevindenverbetering van ca. 0,05 QALY (≈ € 1 000–4 000), resulteert dit in een totale maatschappelijke waarde van circa € 3 500 per vrijwilliger per jaar. [PC-10]</v>
      </c>
      <c r="F56" s="57"/>
      <c r="G56" s="57"/>
      <c r="H56" s="57"/>
      <c r="I56" s="57"/>
    </row>
    <row r="57" ht="15.75" customHeight="1">
      <c r="A57" s="101" t="s">
        <v>85</v>
      </c>
      <c r="B57" s="146" t="s">
        <v>116</v>
      </c>
      <c r="C57" s="148">
        <f t="array" ref="C57">IF(XLOOKUP($A$1,S03_INITIATIEFTYPES!$B:$B,S03_INITIATIEFTYPES!$H:$H,"")="","-",XLOOKUP(XLOOKUP($A$1,S03_INITIATIEFTYPES!$B:$B,S03_INITIATIEFTYPES!$H:$H,""),S04_PARAMETERS!$A:$A,S04_PARAMETERS!$B:$B,"-"))</f>
        <v>1750</v>
      </c>
      <c r="D57" s="104">
        <f t="array" ref="D57">IF(XLOOKUP($A$1,S03_INITIATIEFTYPES!$B:$B,S03_INITIATIEFTYPES!$H:$H,"")="","-",INDEX(S05_BEREKENINGEN!$N:$N,MATCH($A$1,S05_BEREKENINGEN!$B:$B,0)))</f>
        <v>0</v>
      </c>
      <c r="E57" s="96" t="str">
        <f t="array" ref="E57">IF(XLOOKUP($A$50,S03_INITIATIEFTYPES!$B:$B,S03_INITIATIEFTYPES!$H:$H,"")="","n.v.t.",XLOOKUP(XLOOKUP($A$50,S03_INITIATIEFTYPES!$B:$B,S03_INITIATIEFTYPES!$H:$H,""),S04_PARAMETERS!$A:$A,S04_PARAMETERS!$K:$K) &amp; " " &amp; XLOOKUP(XLOOKUP($A$50,S03_INITIATIEFTYPES!$B:$B,S03_INITIATIEFTYPES!$H:$H,""),S04_PARAMETERS!$A:$A,S04_PARAMETERS!$F:$F) &amp; " [" &amp; XLOOKUP(XLOOKUP($A$50,S03_INITIATIEFTYPES!$B:$B,S03_INITIATIEFTYPES!$H:$H,""),S04_PARAMETERS!$A:$A,S04_PARAMETERS!$E:$E) &amp; "]")</f>
        <v>n.v.t.</v>
      </c>
      <c r="F57" s="57"/>
      <c r="G57" s="57"/>
      <c r="H57" s="57"/>
      <c r="I57" s="57"/>
    </row>
    <row r="58" ht="15.75" customHeight="1">
      <c r="A58" s="101" t="s">
        <v>55</v>
      </c>
      <c r="B58" s="146" t="s">
        <v>117</v>
      </c>
      <c r="C58" s="153" t="s">
        <v>119</v>
      </c>
      <c r="D58" s="104"/>
      <c r="E58" s="96" t="str">
        <f t="array" ref="E58">IF(XLOOKUP($A$50,S03_INITIATIEFTYPES!$B:$B,S03_INITIATIEFTYPES!$I:$I,"")="","n.v.t.",XLOOKUP(XLOOKUP($A$50,S03_INITIATIEFTYPES!$B:$B,S03_INITIATIEFTYPES!$I:$I,""),S04_PARAMETERS!$A:$A,S04_PARAMETERS!$K:$K) &amp; " " &amp; XLOOKUP(XLOOKUP($A$50,S03_INITIATIEFTYPES!$B:$B,S03_INITIATIEFTYPES!$I:$I,""),S04_PARAMETERS!$A:$A,S04_PARAMETERS!$F:$F) &amp; " [" &amp; XLOOKUP(XLOOKUP($A$50,S03_INITIATIEFTYPES!$B:$B,S03_INITIATIEFTYPES!$I:$I,""),S04_PARAMETERS!$A:$A,S04_PARAMETERS!$E:$E) &amp; "]")</f>
        <v>Waarde gezondheid per QALY (MID) Centrale werkwaarde. ZIN geeft bandbreedte 20k/50k/80k; ZonMw adviseert voor preventie €50.000/QALY zolang er geen nieuw bedrag is vastgesteld. []</v>
      </c>
      <c r="F58" s="57"/>
      <c r="G58" s="57"/>
      <c r="H58" s="57"/>
      <c r="I58" s="57"/>
    </row>
    <row r="59" ht="15.75" customHeight="1">
      <c r="A59" s="101" t="s">
        <v>86</v>
      </c>
      <c r="B59" s="146" t="s">
        <v>118</v>
      </c>
      <c r="C59" s="148">
        <f t="array" ref="C59">IF(XLOOKUP($A$1,S03_INITIATIEFTYPES!$B:$B,S03_INITIATIEFTYPES!$J:$J,"")="","-",XLOOKUP(XLOOKUP($A$1,S03_INITIATIEFTYPES!$B:$B,S03_INITIATIEFTYPES!$J:$J,""),S04_PARAMETERS!$A:$A,S04_PARAMETERS!$B:$B,"-"))</f>
        <v>3000</v>
      </c>
      <c r="D59" s="104">
        <f t="array" ref="D59">IF(XLOOKUP($A$1,S03_INITIATIEFTYPES!$B:$B,S03_INITIATIEFTYPES!$J:$J,"")="","-",INDEX(S05_BEREKENINGEN!$R:$R,MATCH($A$1,S05_BEREKENINGEN!$B:$B,0)))</f>
        <v>0</v>
      </c>
      <c r="E59" s="96" t="str">
        <f t="array" ref="E59">IF(XLOOKUP($A$50,S03_INITIATIEFTYPES!$B:$B,S03_INITIATIEFTYPES!$J:$J,"")="","n.v.t.",XLOOKUP(XLOOKUP($A$50,S03_INITIATIEFTYPES!$B:$B,S03_INITIATIEFTYPES!$J:$J,""),S04_PARAMETERS!$A:$A,S04_PARAMETERS!$K:$K) &amp; " " &amp; XLOOKUP(XLOOKUP($A$50,S03_INITIATIEFTYPES!$B:$B,S03_INITIATIEFTYPES!$J:$J,""),S04_PARAMETERS!$A:$A,S04_PARAMETERS!$F:$F) &amp; " [" &amp; XLOOKUP(XLOOKUP($A$50,S03_INITIATIEFTYPES!$B:$B,S03_INITIATIEFTYPES!$J:$J,""),S04_PARAMETERS!$A:$A,S04_PARAMETERS!$E:$E) &amp; "]")</f>
        <v>n.v.t.</v>
      </c>
      <c r="F59" s="57"/>
      <c r="G59" s="57"/>
      <c r="H59" s="57"/>
      <c r="I59" s="57"/>
    </row>
    <row r="60" ht="15.75" customHeight="1">
      <c r="A60" s="30" t="str">
        <f>A50</f>
        <v>Voedselhub die voedsel levert aan initiatieven</v>
      </c>
      <c r="B60" s="30"/>
      <c r="C60" s="149"/>
      <c r="D60" s="100">
        <f>SUM(D52:D59)</f>
        <v>0</v>
      </c>
      <c r="E60" s="30"/>
      <c r="F60" s="57"/>
      <c r="G60" s="57"/>
      <c r="H60" s="57"/>
      <c r="I60" s="57"/>
    </row>
    <row r="61" ht="19.5" hidden="1" customHeight="1">
      <c r="A61" s="141" t="s">
        <v>120</v>
      </c>
      <c r="B61" s="55"/>
      <c r="C61" s="55"/>
      <c r="D61" s="55"/>
      <c r="E61" s="56"/>
      <c r="F61" s="57"/>
      <c r="G61" s="57"/>
      <c r="H61" s="57"/>
      <c r="I61" s="57"/>
    </row>
    <row r="62" ht="15.75" hidden="1" customHeight="1">
      <c r="A62" s="49" t="s">
        <v>106</v>
      </c>
      <c r="B62" s="49" t="s">
        <v>107</v>
      </c>
      <c r="C62" s="145" t="s">
        <v>108</v>
      </c>
      <c r="D62" s="49" t="s">
        <v>109</v>
      </c>
      <c r="E62" s="49" t="s">
        <v>110</v>
      </c>
      <c r="F62" s="57"/>
      <c r="G62" s="57"/>
      <c r="H62" s="57"/>
      <c r="I62" s="57"/>
    </row>
    <row r="63" ht="15.75" hidden="1" customHeight="1">
      <c r="A63" s="101" t="s">
        <v>49</v>
      </c>
      <c r="B63" s="146" t="s">
        <v>111</v>
      </c>
      <c r="C63" s="147" t="str">
        <f t="array" ref="C63">IF(XLOOKUP($A$61,S03_INITIATIEFTYPES!$B:$B,S03_INITIATIEFTYPES!$C:$C,"")="","-",XLOOKUP(XLOOKUP($A$61,S03_INITIATIEFTYPES!$B:$B,S03_INITIATIEFTYPES!$C:$C,""),S04_PARAMETERS!$A:$A,S04_PARAMETERS!$B:$B,"-"))</f>
        <v>-</v>
      </c>
      <c r="D63" s="104" t="str">
        <f t="array" ref="D63">IF(XLOOKUP($A$61,S03_INITIATIEFTYPES!$B:$B,S03_INITIATIEFTYPES!$C:$C,"")="","-",INDEX(S05_BEREKENINGEN!$D:$D,MATCH($A$61,S05_BEREKENINGEN!$B:$B,0)))</f>
        <v>-</v>
      </c>
      <c r="E63" s="96" t="str">
        <f t="array" ref="E63">IF(XLOOKUP($A$61,S03_INITIATIEFTYPES!$B:$B,S03_INITIATIEFTYPES!$C:$C,"")="","n.v.t.",XLOOKUP(XLOOKUP($A$61,S03_INITIATIEFTYPES!$B:$B,S03_INITIATIEFTYPES!$C:$C,""),S04_PARAMETERS!$A:$A,S04_PARAMETERS!$K:$K) &amp; " " &amp; XLOOKUP(XLOOKUP($A$61,S03_INITIATIEFTYPES!$B:$B,S03_INITIATIEFTYPES!$C:$C,""),S04_PARAMETERS!$A:$A,S04_PARAMETERS!$F:$F) &amp; " [" &amp; XLOOKUP(XLOOKUP($A$61,S03_INITIATIEFTYPES!$B:$B,S03_INITIATIEFTYPES!$C:$C,""),S04_PARAMETERS!$A:$A,S04_PARAMETERS!$E:$E) &amp; "]")</f>
        <v>n.v.t.</v>
      </c>
      <c r="F63" s="57"/>
      <c r="G63" s="57"/>
      <c r="H63" s="57"/>
      <c r="I63" s="57"/>
    </row>
    <row r="64" ht="15.75" hidden="1" customHeight="1">
      <c r="A64" s="101" t="s">
        <v>50</v>
      </c>
      <c r="B64" s="146" t="s">
        <v>112</v>
      </c>
      <c r="C64" s="147" t="str">
        <f t="array" ref="C64">IF(XLOOKUP($A$61,S03_INITIATIEFTYPES!$B:$B,S03_INITIATIEFTYPES!$D:$D,"")="","-",XLOOKUP(XLOOKUP($A$61,S03_INITIATIEFTYPES!$B:$B,S03_INITIATIEFTYPES!$D:$D,""),S04_PARAMETERS!$A:$A,S04_PARAMETERS!$B:$B,"-"))</f>
        <v>-</v>
      </c>
      <c r="D64" s="104" t="str">
        <f t="array" ref="D64">IF(XLOOKUP($A$61,S03_INITIATIEFTYPES!$B:$B,S03_INITIATIEFTYPES!$D:$D,"")="","-",INDEX(S05_BEREKENINGEN!$F:$F,MATCH($A$61,S05_BEREKENINGEN!$B:$B,0)))</f>
        <v>-</v>
      </c>
      <c r="E64" s="96" t="str">
        <f t="array" ref="E64">IF(XLOOKUP($A$61,S03_INITIATIEFTYPES!$B:$B,S03_INITIATIEFTYPES!$D:$D,"")="","n.v.t.",XLOOKUP(XLOOKUP($A$61,S03_INITIATIEFTYPES!$B:$B,S03_INITIATIEFTYPES!$D:$D,""),S04_PARAMETERS!$A:$A,S04_PARAMETERS!$K:$K) &amp; " " &amp; XLOOKUP(XLOOKUP($A$61,S03_INITIATIEFTYPES!$B:$B,S03_INITIATIEFTYPES!$D:$D,""),S04_PARAMETERS!$A:$A,S04_PARAMETERS!$F:$F) &amp; " [" &amp; XLOOKUP(XLOOKUP($A$61,S03_INITIATIEFTYPES!$B:$B,S03_INITIATIEFTYPES!$D:$D,""),S04_PARAMETERS!$A:$A,S04_PARAMETERS!$E:$E) &amp; "]")</f>
        <v>n.v.t.</v>
      </c>
      <c r="F64" s="57"/>
      <c r="G64" s="57"/>
      <c r="H64" s="57"/>
      <c r="I64" s="57"/>
    </row>
    <row r="65" ht="15.75" hidden="1" customHeight="1">
      <c r="A65" s="101" t="s">
        <v>51</v>
      </c>
      <c r="B65" s="146" t="s">
        <v>113</v>
      </c>
      <c r="C65" s="147" t="str">
        <f t="array" ref="C65">IF(XLOOKUP($A$61,S03_INITIATIEFTYPES!$B:$B,S03_INITIATIEFTYPES!$E:$E,"")="","-",XLOOKUP(XLOOKUP($A$61,S03_INITIATIEFTYPES!$B:$B,S03_INITIATIEFTYPES!$E:$E,""),S04_PARAMETERS!$A:$A,S04_PARAMETERS!$B:$B,"-"))</f>
        <v>-</v>
      </c>
      <c r="D65" s="104" t="str">
        <f t="array" ref="D65">IF(XLOOKUP($A$61,S03_INITIATIEFTYPES!$B:$B,S03_INITIATIEFTYPES!$E:$E,"")="","-",INDEX(S05_BEREKENINGEN!$H:$H,MATCH($A$61,S05_BEREKENINGEN!$B:$B,0)))</f>
        <v>-</v>
      </c>
      <c r="E65" s="96" t="str">
        <f t="array" ref="E65">IF(XLOOKUP($A$61,S03_INITIATIEFTYPES!$B:$B,S03_INITIATIEFTYPES!$E:$E,"")="","n.v.t.",XLOOKUP(XLOOKUP($A$61,S03_INITIATIEFTYPES!$B:$B,S03_INITIATIEFTYPES!$E:$E,""),S04_PARAMETERS!$A:$A,S04_PARAMETERS!$K:$K) &amp; " " &amp; XLOOKUP(XLOOKUP($A$61,S03_INITIATIEFTYPES!$B:$B,S03_INITIATIEFTYPES!$E:$E,""),S04_PARAMETERS!$A:$A,S04_PARAMETERS!$F:$F) &amp; " [" &amp; XLOOKUP(XLOOKUP($A$61,S03_INITIATIEFTYPES!$B:$B,S03_INITIATIEFTYPES!$E:$E,""),S04_PARAMETERS!$A:$A,S04_PARAMETERS!$E:$E) &amp; "]")</f>
        <v>n.v.t.</v>
      </c>
      <c r="F65" s="57"/>
      <c r="G65" s="57"/>
      <c r="H65" s="57"/>
      <c r="I65" s="57"/>
    </row>
    <row r="66" ht="15.75" hidden="1" customHeight="1">
      <c r="A66" s="101" t="s">
        <v>52</v>
      </c>
      <c r="B66" s="146" t="s">
        <v>114</v>
      </c>
      <c r="C66" s="147" t="str">
        <f t="array" ref="C66">IF(XLOOKUP($A$61,S03_INITIATIEFTYPES!$B:$B,S03_INITIATIEFTYPES!$F:$F,"")="","-",XLOOKUP(XLOOKUP($A$61,S03_INITIATIEFTYPES!$B:$B,S03_INITIATIEFTYPES!$F:$F,""),S04_PARAMETERS!$A:$A,S04_PARAMETERS!$B:$B,"-"))</f>
        <v>-</v>
      </c>
      <c r="D66" s="104" t="str">
        <f t="array" ref="D66">IF(XLOOKUP($A$61,S03_INITIATIEFTYPES!$B:$B,S03_INITIATIEFTYPES!$F:$F,"")="","-",INDEX(S05_BEREKENINGEN!$J:$J,MATCH($A$61,S05_BEREKENINGEN!$B:$B,0)))</f>
        <v>-</v>
      </c>
      <c r="E66" s="96" t="str">
        <f t="array" ref="E66">IF(XLOOKUP($A$61,S03_INITIATIEFTYPES!$B:$B,S03_INITIATIEFTYPES!$F:$F,"")="","n.v.t.",XLOOKUP(XLOOKUP($A$61,S03_INITIATIEFTYPES!$B:$B,S03_INITIATIEFTYPES!$F:$F,""),S04_PARAMETERS!$A:$A,S04_PARAMETERS!$K:$K) &amp; " " &amp; XLOOKUP(XLOOKUP($A$61,S03_INITIATIEFTYPES!$B:$B,S03_INITIATIEFTYPES!$F:$F,""),S04_PARAMETERS!$A:$A,S04_PARAMETERS!$F:$F) &amp; " [" &amp; XLOOKUP(XLOOKUP($A$61,S03_INITIATIEFTYPES!$B:$B,S03_INITIATIEFTYPES!$F:$F,""),S04_PARAMETERS!$A:$A,S04_PARAMETERS!$E:$E) &amp; "]")</f>
        <v>n.v.t.</v>
      </c>
      <c r="F66" s="57"/>
      <c r="G66" s="57"/>
      <c r="H66" s="57"/>
      <c r="I66" s="57"/>
    </row>
    <row r="67" ht="15.75" hidden="1" customHeight="1">
      <c r="A67" s="101" t="s">
        <v>84</v>
      </c>
      <c r="B67" s="146" t="s">
        <v>115</v>
      </c>
      <c r="C67" s="147" t="str">
        <f t="array" ref="C67">IF(XLOOKUP($A$61,S03_INITIATIEFTYPES!$B:$B,S03_INITIATIEFTYPES!$G:$G,"")="","-",XLOOKUP(XLOOKUP($A$61,S03_INITIATIEFTYPES!$B:$B,S03_INITIATIEFTYPES!$G:$G,""),S04_PARAMETERS!$A:$A,S04_PARAMETERS!$B:$B,"-"))</f>
        <v>-</v>
      </c>
      <c r="D67" s="104" t="str">
        <f t="array" ref="D67">IF(XLOOKUP($A$61,S03_INITIATIEFTYPES!$B:$B,S03_INITIATIEFTYPES!$G:$G,"")="","-",INDEX(S05_BEREKENINGEN!$L:$L,MATCH($A$61,S05_BEREKENINGEN!$B:$B,0)))</f>
        <v>-</v>
      </c>
      <c r="E67" s="96" t="str">
        <f t="array" ref="E67">IF(XLOOKUP($A$61,S03_INITIATIEFTYPES!$B:$B,S03_INITIATIEFTYPES!$G:$G,"")="","n.v.t.",XLOOKUP(XLOOKUP($A$61,S03_INITIATIEFTYPES!$B:$B,S03_INITIATIEFTYPES!$G:$G,""),S04_PARAMETERS!$A:$A,S04_PARAMETERS!$K:$K) &amp; " " &amp; XLOOKUP(XLOOKUP($A$61,S03_INITIATIEFTYPES!$B:$B,S03_INITIATIEFTYPES!$G:$G,""),S04_PARAMETERS!$A:$A,S04_PARAMETERS!$F:$F) &amp; " [" &amp; XLOOKUP(XLOOKUP($A$61,S03_INITIATIEFTYPES!$B:$B,S03_INITIATIEFTYPES!$G:$G,""),S04_PARAMETERS!$A:$A,S04_PARAMETERS!$E:$E) &amp; "]")</f>
        <v>n.v.t.</v>
      </c>
      <c r="F67" s="57"/>
      <c r="G67" s="57"/>
      <c r="H67" s="57"/>
      <c r="I67" s="57"/>
    </row>
    <row r="68" ht="15.75" hidden="1" customHeight="1">
      <c r="A68" s="101" t="s">
        <v>85</v>
      </c>
      <c r="B68" s="146" t="s">
        <v>116</v>
      </c>
      <c r="C68" s="147" t="str">
        <f t="array" ref="C68">IF(XLOOKUP($A$61,S03_INITIATIEFTYPES!$B:$B,S03_INITIATIEFTYPES!$H:$H,"")="","-",XLOOKUP(XLOOKUP($A$61,S03_INITIATIEFTYPES!$B:$B,S03_INITIATIEFTYPES!$H:$H,""),S04_PARAMETERS!$A:$A,S04_PARAMETERS!$B:$B,"-"))</f>
        <v>-</v>
      </c>
      <c r="D68" s="104" t="str">
        <f t="array" ref="D68">IF(XLOOKUP($A$61,S03_INITIATIEFTYPES!$B:$B,S03_INITIATIEFTYPES!$H:$H,"")="","-",INDEX(S05_BEREKENINGEN!$N:$N,MATCH($A$61,S05_BEREKENINGEN!$B:$B,0)))</f>
        <v>-</v>
      </c>
      <c r="E68" s="96" t="str">
        <f t="array" ref="E68">IF(XLOOKUP($A$61,S03_INITIATIEFTYPES!$B:$B,S03_INITIATIEFTYPES!$H:$H,"")="","n.v.t.",XLOOKUP(XLOOKUP($A$61,S03_INITIATIEFTYPES!$B:$B,S03_INITIATIEFTYPES!$H:$H,""),S04_PARAMETERS!$A:$A,S04_PARAMETERS!$K:$K) &amp; " " &amp; XLOOKUP(XLOOKUP($A$61,S03_INITIATIEFTYPES!$B:$B,S03_INITIATIEFTYPES!$H:$H,""),S04_PARAMETERS!$A:$A,S04_PARAMETERS!$F:$F) &amp; " [" &amp; XLOOKUP(XLOOKUP($A$61,S03_INITIATIEFTYPES!$B:$B,S03_INITIATIEFTYPES!$H:$H,""),S04_PARAMETERS!$A:$A,S04_PARAMETERS!$E:$E) &amp; "]")</f>
        <v>n.v.t.</v>
      </c>
      <c r="F68" s="57"/>
      <c r="G68" s="57"/>
      <c r="H68" s="57"/>
      <c r="I68" s="57"/>
    </row>
    <row r="69" ht="15.75" hidden="1" customHeight="1">
      <c r="A69" s="101" t="s">
        <v>55</v>
      </c>
      <c r="B69" s="146" t="s">
        <v>117</v>
      </c>
      <c r="C69" s="147" t="str">
        <f t="array" ref="C69">IF(XLOOKUP($A$61,S03_INITIATIEFTYPES!$B:$B,S03_INITIATIEFTYPES!$I:$I,"")="","-",XLOOKUP(XLOOKUP($A$61,S03_INITIATIEFTYPES!$B:$B,S03_INITIATIEFTYPES!$I:$I,""),S04_PARAMETERS!$A:$A,S04_PARAMETERS!$B:$B,"-"))</f>
        <v>-</v>
      </c>
      <c r="D69" s="104" t="str">
        <f t="array" ref="D69">IF(XLOOKUP($A$61,S03_INITIATIEFTYPES!$B:$B,S03_INITIATIEFTYPES!$I:$I,"")="","-",INDEX(S05_BEREKENINGEN!$P:$P,MATCH($A$61,S05_BEREKENINGEN!$B:$B,0)))</f>
        <v>-</v>
      </c>
      <c r="E69" s="96" t="str">
        <f t="array" ref="E69">IF(XLOOKUP($A$61,S03_INITIATIEFTYPES!$B:$B,S03_INITIATIEFTYPES!$I:$I,"")="","n.v.t.",XLOOKUP(XLOOKUP($A$61,S03_INITIATIEFTYPES!$B:$B,S03_INITIATIEFTYPES!$I:$I,""),S04_PARAMETERS!$A:$A,S04_PARAMETERS!$K:$K) &amp; " " &amp; XLOOKUP(XLOOKUP($A$61,S03_INITIATIEFTYPES!$B:$B,S03_INITIATIEFTYPES!$I:$I,""),S04_PARAMETERS!$A:$A,S04_PARAMETERS!$F:$F) &amp; " [" &amp; XLOOKUP(XLOOKUP($A$61,S03_INITIATIEFTYPES!$B:$B,S03_INITIATIEFTYPES!$I:$I,""),S04_PARAMETERS!$A:$A,S04_PARAMETERS!$E:$E) &amp; "]")</f>
        <v>n.v.t.</v>
      </c>
      <c r="F69" s="57"/>
      <c r="G69" s="57"/>
      <c r="H69" s="57"/>
      <c r="I69" s="57"/>
    </row>
    <row r="70" ht="15.75" hidden="1" customHeight="1">
      <c r="A70" s="101" t="s">
        <v>86</v>
      </c>
      <c r="B70" s="146" t="s">
        <v>118</v>
      </c>
      <c r="C70" s="147" t="str">
        <f t="array" ref="C70">IF(XLOOKUP($A$61,S03_INITIATIEFTYPES!$B:$B,S03_INITIATIEFTYPES!$J:$J,"")="","-",XLOOKUP(XLOOKUP($A$61,S03_INITIATIEFTYPES!$B:$B,S03_INITIATIEFTYPES!$J:$J,""),S04_PARAMETERS!$A:$A,S04_PARAMETERS!$B:$B,"-"))</f>
        <v>-</v>
      </c>
      <c r="D70" s="104" t="str">
        <f t="array" ref="D70">IF(XLOOKUP($A$61,S03_INITIATIEFTYPES!$B:$B,S03_INITIATIEFTYPES!$J:$J,"")="","-",INDEX(S05_BEREKENINGEN!$R:$R,MATCH($A$61,S05_BEREKENINGEN!$B:$B,0)))</f>
        <v>-</v>
      </c>
      <c r="E70" s="96" t="str">
        <f t="array" ref="E70">IF(XLOOKUP($A$61,S03_INITIATIEFTYPES!$B:$B,S03_INITIATIEFTYPES!$J:$J,"")="","n.v.t.",XLOOKUP(XLOOKUP($A$61,S03_INITIATIEFTYPES!$B:$B,S03_INITIATIEFTYPES!$J:$J,""),S04_PARAMETERS!$A:$A,S04_PARAMETERS!$K:$K) &amp; " " &amp; XLOOKUP(XLOOKUP($A$61,S03_INITIATIEFTYPES!$B:$B,S03_INITIATIEFTYPES!$J:$J,""),S04_PARAMETERS!$A:$A,S04_PARAMETERS!$F:$F) &amp; " [" &amp; XLOOKUP(XLOOKUP($A$61,S03_INITIATIEFTYPES!$B:$B,S03_INITIATIEFTYPES!$J:$J,""),S04_PARAMETERS!$A:$A,S04_PARAMETERS!$E:$E) &amp; "]")</f>
        <v>n.v.t.</v>
      </c>
      <c r="F70" s="57"/>
      <c r="G70" s="57"/>
      <c r="H70" s="57"/>
      <c r="I70" s="57"/>
    </row>
    <row r="71" ht="15.75" hidden="1" customHeight="1">
      <c r="A71" s="57"/>
      <c r="B71" s="57"/>
      <c r="C71" s="154"/>
      <c r="D71" s="155"/>
      <c r="E71" s="57"/>
      <c r="F71" s="57"/>
      <c r="G71" s="57"/>
      <c r="H71" s="57"/>
      <c r="I71" s="57"/>
    </row>
    <row r="72" ht="19.5" hidden="1" customHeight="1">
      <c r="A72" s="141" t="s">
        <v>121</v>
      </c>
      <c r="B72" s="55"/>
      <c r="C72" s="55"/>
      <c r="D72" s="55"/>
      <c r="E72" s="56"/>
      <c r="F72" s="57"/>
      <c r="G72" s="57"/>
      <c r="H72" s="57"/>
      <c r="I72" s="57"/>
    </row>
    <row r="73" ht="15.75" hidden="1" customHeight="1">
      <c r="A73" s="49" t="s">
        <v>106</v>
      </c>
      <c r="B73" s="49" t="s">
        <v>107</v>
      </c>
      <c r="C73" s="145" t="s">
        <v>108</v>
      </c>
      <c r="D73" s="49" t="s">
        <v>109</v>
      </c>
      <c r="E73" s="49" t="s">
        <v>110</v>
      </c>
      <c r="F73" s="57"/>
      <c r="G73" s="57"/>
      <c r="H73" s="57"/>
      <c r="I73" s="57"/>
    </row>
    <row r="74" ht="15.75" hidden="1" customHeight="1">
      <c r="A74" s="101" t="s">
        <v>49</v>
      </c>
      <c r="B74" s="146" t="s">
        <v>111</v>
      </c>
      <c r="C74" s="147" t="str">
        <f t="array" ref="C74">IF(XLOOKUP($A$72,S03_INITIATIEFTYPES!$B:$B,S03_INITIATIEFTYPES!$C:$C,"")="","-",XLOOKUP(XLOOKUP($A$72,S03_INITIATIEFTYPES!$B:$B,S03_INITIATIEFTYPES!$C:$C,""),S04_PARAMETERS!$A:$A,S04_PARAMETERS!$B:$B,"-"))</f>
        <v>-</v>
      </c>
      <c r="D74" s="104" t="str">
        <f t="array" ref="D74">IF(XLOOKUP($A$72,S03_INITIATIEFTYPES!$B:$B,S03_INITIATIEFTYPES!$C:$C,"")="","-",INDEX(S05_BEREKENINGEN!$D:$D,MATCH($A$72,S05_BEREKENINGEN!$B:$B,0)))</f>
        <v>-</v>
      </c>
      <c r="E74" s="96" t="str">
        <f t="array" ref="E74">IF(XLOOKUP($A$72,S03_INITIATIEFTYPES!$B:$B,S03_INITIATIEFTYPES!$C:$C,"")="","n.v.t.",XLOOKUP(XLOOKUP($A$72,S03_INITIATIEFTYPES!$B:$B,S03_INITIATIEFTYPES!$C:$C,""),S04_PARAMETERS!$A:$A,S04_PARAMETERS!$K:$K) &amp; " " &amp; XLOOKUP(XLOOKUP($A$72,S03_INITIATIEFTYPES!$B:$B,S03_INITIATIEFTYPES!$C:$C,""),S04_PARAMETERS!$A:$A,S04_PARAMETERS!$F:$F) &amp; " [" &amp; XLOOKUP(XLOOKUP($A$72,S03_INITIATIEFTYPES!$B:$B,S03_INITIATIEFTYPES!$C:$C,""),S04_PARAMETERS!$A:$A,S04_PARAMETERS!$E:$E) &amp; "]")</f>
        <v>n.v.t.</v>
      </c>
      <c r="F74" s="57"/>
      <c r="G74" s="57"/>
      <c r="H74" s="57"/>
      <c r="I74" s="57"/>
    </row>
    <row r="75" ht="15.75" hidden="1" customHeight="1">
      <c r="A75" s="101" t="s">
        <v>50</v>
      </c>
      <c r="B75" s="146" t="s">
        <v>122</v>
      </c>
      <c r="C75" s="148" t="str">
        <f t="array" ref="C75">IF(XLOOKUP($A$72,S03_INITIATIEFTYPES!$B:$B,S03_INITIATIEFTYPES!$D:$D,"")="","-",XLOOKUP(XLOOKUP($A$72,S03_INITIATIEFTYPES!$B:$B,S03_INITIATIEFTYPES!$D:$D,""),S04_PARAMETERS!$A:$A,S04_PARAMETERS!$B:$B,"-"))</f>
        <v>-</v>
      </c>
      <c r="D75" s="104" t="str">
        <f t="array" ref="D75">IF(XLOOKUP($A$72,S03_INITIATIEFTYPES!$B:$B,S03_INITIATIEFTYPES!$D:$D,"")="","-",INDEX(S05_BEREKENINGEN!$F:$F,MATCH($A$72,S05_BEREKENINGEN!$B:$B,0)))</f>
        <v>-</v>
      </c>
      <c r="E75" s="96" t="str">
        <f t="array" ref="E75">IF(XLOOKUP($A$72,S03_INITIATIEFTYPES!$B:$B,S03_INITIATIEFTYPES!$D:$D,"")="","n.v.t.",XLOOKUP(XLOOKUP($A$72,S03_INITIATIEFTYPES!$B:$B,S03_INITIATIEFTYPES!$D:$D,""),S04_PARAMETERS!$A:$A,S04_PARAMETERS!$K:$K) &amp; " " &amp; XLOOKUP(XLOOKUP($A$72,S03_INITIATIEFTYPES!$B:$B,S03_INITIATIEFTYPES!$D:$D,""),S04_PARAMETERS!$A:$A,S04_PARAMETERS!$F:$F) &amp; " [" &amp; XLOOKUP(XLOOKUP($A$72,S03_INITIATIEFTYPES!$B:$B,S03_INITIATIEFTYPES!$D:$D,""),S04_PARAMETERS!$A:$A,S04_PARAMETERS!$E:$E) &amp; "]")</f>
        <v>n.v.t.</v>
      </c>
      <c r="F75" s="57"/>
      <c r="G75" s="57"/>
      <c r="H75" s="57"/>
      <c r="I75" s="57"/>
    </row>
    <row r="76" ht="15.75" hidden="1" customHeight="1">
      <c r="A76" s="101" t="s">
        <v>51</v>
      </c>
      <c r="B76" s="146" t="s">
        <v>113</v>
      </c>
      <c r="C76" s="148" t="str">
        <f t="array" ref="C76">IF(XLOOKUP($A$72,S03_INITIATIEFTYPES!$B:$B,S03_INITIATIEFTYPES!$E:$E,"")="","-",XLOOKUP(XLOOKUP($A$72,S03_INITIATIEFTYPES!$B:$B,S03_INITIATIEFTYPES!$E:$E,""),S04_PARAMETERS!$A:$A,S04_PARAMETERS!$B:$B,"-"))</f>
        <v>-</v>
      </c>
      <c r="D76" s="104" t="str">
        <f t="array" ref="D76">IF(XLOOKUP($A$72,S03_INITIATIEFTYPES!$B:$B,S03_INITIATIEFTYPES!$E:$E,"")="","-",INDEX(S05_BEREKENINGEN!$H:$H,MATCH($A$72,S05_BEREKENINGEN!$B:$B,0)))</f>
        <v>-</v>
      </c>
      <c r="E76" s="96" t="str">
        <f t="array" ref="E76">IF(XLOOKUP($A$72,S03_INITIATIEFTYPES!$B:$B,S03_INITIATIEFTYPES!$E:$E,"")="","n.v.t.",XLOOKUP(XLOOKUP($A$72,S03_INITIATIEFTYPES!$B:$B,S03_INITIATIEFTYPES!$E:$E,""),S04_PARAMETERS!$A:$A,S04_PARAMETERS!$K:$K) &amp; " " &amp; XLOOKUP(XLOOKUP($A$72,S03_INITIATIEFTYPES!$B:$B,S03_INITIATIEFTYPES!$E:$E,""),S04_PARAMETERS!$A:$A,S04_PARAMETERS!$F:$F) &amp; " [" &amp; XLOOKUP(XLOOKUP($A$72,S03_INITIATIEFTYPES!$B:$B,S03_INITIATIEFTYPES!$E:$E,""),S04_PARAMETERS!$A:$A,S04_PARAMETERS!$E:$E) &amp; "]")</f>
        <v>n.v.t.</v>
      </c>
      <c r="F76" s="57"/>
      <c r="G76" s="57"/>
      <c r="H76" s="57"/>
      <c r="I76" s="57"/>
    </row>
    <row r="77" ht="15.75" hidden="1" customHeight="1">
      <c r="A77" s="101" t="s">
        <v>52</v>
      </c>
      <c r="B77" s="146" t="s">
        <v>114</v>
      </c>
      <c r="C77" s="148" t="str">
        <f t="array" ref="C77">IF(XLOOKUP($A$72,S03_INITIATIEFTYPES!$B:$B,S03_INITIATIEFTYPES!$F:$F,"")="","-",XLOOKUP(XLOOKUP($A$72,S03_INITIATIEFTYPES!$B:$B,S03_INITIATIEFTYPES!$F:$F,""),S04_PARAMETERS!$A:$A,S04_PARAMETERS!$B:$B,"-"))</f>
        <v>-</v>
      </c>
      <c r="D77" s="104" t="str">
        <f t="array" ref="D77">IF(XLOOKUP($A$72,S03_INITIATIEFTYPES!$B:$B,S03_INITIATIEFTYPES!$F:$F,"")="","-",INDEX(S05_BEREKENINGEN!$J:$J,MATCH($A$72,S05_BEREKENINGEN!$B:$B,0)))</f>
        <v>-</v>
      </c>
      <c r="E77" s="96" t="str">
        <f t="array" ref="E77">IF(XLOOKUP($A$72,S03_INITIATIEFTYPES!$B:$B,S03_INITIATIEFTYPES!$F:$F,"")="","n.v.t.",XLOOKUP(XLOOKUP($A$72,S03_INITIATIEFTYPES!$B:$B,S03_INITIATIEFTYPES!$F:$F,""),S04_PARAMETERS!$A:$A,S04_PARAMETERS!$K:$K) &amp; " " &amp; XLOOKUP(XLOOKUP($A$72,S03_INITIATIEFTYPES!$B:$B,S03_INITIATIEFTYPES!$F:$F,""),S04_PARAMETERS!$A:$A,S04_PARAMETERS!$F:$F) &amp; " [" &amp; XLOOKUP(XLOOKUP($A$72,S03_INITIATIEFTYPES!$B:$B,S03_INITIATIEFTYPES!$F:$F,""),S04_PARAMETERS!$A:$A,S04_PARAMETERS!$E:$E) &amp; "]")</f>
        <v>n.v.t.</v>
      </c>
      <c r="F77" s="57"/>
      <c r="G77" s="57"/>
      <c r="H77" s="57"/>
      <c r="I77" s="57"/>
    </row>
    <row r="78" ht="15.75" hidden="1" customHeight="1">
      <c r="A78" s="101" t="s">
        <v>84</v>
      </c>
      <c r="B78" s="146" t="s">
        <v>115</v>
      </c>
      <c r="C78" s="148" t="str">
        <f t="array" ref="C78">IF(XLOOKUP($A$72,S03_INITIATIEFTYPES!$B:$B,S03_INITIATIEFTYPES!$G:$G,"")="","-",XLOOKUP(XLOOKUP($A$72,S03_INITIATIEFTYPES!$B:$B,S03_INITIATIEFTYPES!$G:$G,""),S04_PARAMETERS!$A:$A,S04_PARAMETERS!$B:$B,"-"))</f>
        <v>-</v>
      </c>
      <c r="D78" s="104" t="str">
        <f t="array" ref="D78">IF(XLOOKUP($A$72,S03_INITIATIEFTYPES!$B:$B,S03_INITIATIEFTYPES!$G:$G,"")="","-",INDEX(S05_BEREKENINGEN!$L:$L,MATCH($A$72,S05_BEREKENINGEN!$B:$B,0)))</f>
        <v>-</v>
      </c>
      <c r="E78" s="96" t="str">
        <f t="array" ref="E78">IF(XLOOKUP($A$72,S03_INITIATIEFTYPES!$B:$B,S03_INITIATIEFTYPES!$G:$G,"")="","n.v.t.",XLOOKUP(XLOOKUP($A$72,S03_INITIATIEFTYPES!$B:$B,S03_INITIATIEFTYPES!$G:$G,""),S04_PARAMETERS!$A:$A,S04_PARAMETERS!$K:$K) &amp; " " &amp; XLOOKUP(XLOOKUP($A$72,S03_INITIATIEFTYPES!$B:$B,S03_INITIATIEFTYPES!$G:$G,""),S04_PARAMETERS!$A:$A,S04_PARAMETERS!$F:$F) &amp; " [" &amp; XLOOKUP(XLOOKUP($A$72,S03_INITIATIEFTYPES!$B:$B,S03_INITIATIEFTYPES!$G:$G,""),S04_PARAMETERS!$A:$A,S04_PARAMETERS!$E:$E) &amp; "]")</f>
        <v>n.v.t.</v>
      </c>
      <c r="F78" s="57"/>
      <c r="G78" s="57"/>
      <c r="H78" s="57"/>
      <c r="I78" s="57"/>
    </row>
    <row r="79" ht="15.75" hidden="1" customHeight="1">
      <c r="A79" s="101" t="s">
        <v>85</v>
      </c>
      <c r="B79" s="146" t="s">
        <v>116</v>
      </c>
      <c r="C79" s="148" t="str">
        <f t="array" ref="C79">IF(XLOOKUP($A$72,S03_INITIATIEFTYPES!$B:$B,S03_INITIATIEFTYPES!$H:$H,"")="","-",XLOOKUP(XLOOKUP($A$72,S03_INITIATIEFTYPES!$B:$B,S03_INITIATIEFTYPES!$H:$H,""),S04_PARAMETERS!$A:$A,S04_PARAMETERS!$B:$B,"-"))</f>
        <v>-</v>
      </c>
      <c r="D79" s="104" t="str">
        <f t="array" ref="D79">IF(XLOOKUP($A$72,S03_INITIATIEFTYPES!$B:$B,S03_INITIATIEFTYPES!$H:$H,"")="","-",INDEX(S05_BEREKENINGEN!$N:$N,MATCH($A$72,S05_BEREKENINGEN!$B:$B,0)))</f>
        <v>-</v>
      </c>
      <c r="E79" s="96" t="str">
        <f t="array" ref="E79">IF(XLOOKUP($A$72,S03_INITIATIEFTYPES!$B:$B,S03_INITIATIEFTYPES!$H:$H,"")="","n.v.t.",XLOOKUP(XLOOKUP($A$72,S03_INITIATIEFTYPES!$B:$B,S03_INITIATIEFTYPES!$H:$H,""),S04_PARAMETERS!$A:$A,S04_PARAMETERS!$K:$K) &amp; " " &amp; XLOOKUP(XLOOKUP($A$72,S03_INITIATIEFTYPES!$B:$B,S03_INITIATIEFTYPES!$H:$H,""),S04_PARAMETERS!$A:$A,S04_PARAMETERS!$F:$F) &amp; " [" &amp; XLOOKUP(XLOOKUP($A$72,S03_INITIATIEFTYPES!$B:$B,S03_INITIATIEFTYPES!$H:$H,""),S04_PARAMETERS!$A:$A,S04_PARAMETERS!$E:$E) &amp; "]")</f>
        <v>n.v.t.</v>
      </c>
      <c r="F79" s="57"/>
      <c r="G79" s="57"/>
      <c r="H79" s="57"/>
      <c r="I79" s="57"/>
    </row>
    <row r="80" ht="15.75" hidden="1" customHeight="1">
      <c r="A80" s="101" t="s">
        <v>55</v>
      </c>
      <c r="B80" s="146" t="s">
        <v>117</v>
      </c>
      <c r="C80" s="148" t="str">
        <f t="array" ref="C80">IF(XLOOKUP($A$72,S03_INITIATIEFTYPES!$B:$B,S03_INITIATIEFTYPES!$I:$I,"")="","-",XLOOKUP(XLOOKUP($A$72,S03_INITIATIEFTYPES!$B:$B,S03_INITIATIEFTYPES!$I:$I,""),S04_PARAMETERS!$A:$A,S04_PARAMETERS!$B:$B,"-"))</f>
        <v>-</v>
      </c>
      <c r="D80" s="104" t="str">
        <f t="array" ref="D80">IF(XLOOKUP($A$72,S03_INITIATIEFTYPES!$B:$B,S03_INITIATIEFTYPES!$I:$I,"")="","-",INDEX(S05_BEREKENINGEN!$P:$P,MATCH($A$72,S05_BEREKENINGEN!$B:$B,0)))</f>
        <v>-</v>
      </c>
      <c r="E80" s="96" t="str">
        <f t="array" ref="E80">IF(XLOOKUP($A$72,S03_INITIATIEFTYPES!$B:$B,S03_INITIATIEFTYPES!$I:$I,"")="","n.v.t.",XLOOKUP(XLOOKUP($A$72,S03_INITIATIEFTYPES!$B:$B,S03_INITIATIEFTYPES!$I:$I,""),S04_PARAMETERS!$A:$A,S04_PARAMETERS!$K:$K) &amp; " " &amp; XLOOKUP(XLOOKUP($A$72,S03_INITIATIEFTYPES!$B:$B,S03_INITIATIEFTYPES!$I:$I,""),S04_PARAMETERS!$A:$A,S04_PARAMETERS!$F:$F) &amp; " [" &amp; XLOOKUP(XLOOKUP($A$72,S03_INITIATIEFTYPES!$B:$B,S03_INITIATIEFTYPES!$I:$I,""),S04_PARAMETERS!$A:$A,S04_PARAMETERS!$E:$E) &amp; "]")</f>
        <v>n.v.t.</v>
      </c>
      <c r="F80" s="57"/>
      <c r="G80" s="57"/>
      <c r="H80" s="57"/>
      <c r="I80" s="57"/>
    </row>
    <row r="81" ht="15.75" hidden="1" customHeight="1">
      <c r="A81" s="101" t="s">
        <v>86</v>
      </c>
      <c r="B81" s="146" t="s">
        <v>118</v>
      </c>
      <c r="C81" s="148" t="str">
        <f t="array" ref="C81">IF(XLOOKUP($A$72,S03_INITIATIEFTYPES!$B:$B,S03_INITIATIEFTYPES!$J:$J,"")="","-",XLOOKUP(XLOOKUP($A$72,S03_INITIATIEFTYPES!$B:$B,S03_INITIATIEFTYPES!$J:$J,""),S04_PARAMETERS!$A:$A,S04_PARAMETERS!$B:$B,"-"))</f>
        <v>-</v>
      </c>
      <c r="D81" s="104" t="str">
        <f t="array" ref="D81">IF(XLOOKUP($A$72,S03_INITIATIEFTYPES!$B:$B,S03_INITIATIEFTYPES!$J:$J,"")="","-",INDEX(S05_BEREKENINGEN!$R:$R,MATCH($A$72,S05_BEREKENINGEN!$B:$B,0)))</f>
        <v>-</v>
      </c>
      <c r="E81" s="96" t="str">
        <f t="array" ref="E81">IF(XLOOKUP($A$72,S03_INITIATIEFTYPES!$B:$B,S03_INITIATIEFTYPES!$J:$J,"")="","n.v.t.",XLOOKUP(XLOOKUP($A$72,S03_INITIATIEFTYPES!$B:$B,S03_INITIATIEFTYPES!$J:$J,""),S04_PARAMETERS!$A:$A,S04_PARAMETERS!$K:$K) &amp; " " &amp; XLOOKUP(XLOOKUP($A$72,S03_INITIATIEFTYPES!$B:$B,S03_INITIATIEFTYPES!$J:$J,""),S04_PARAMETERS!$A:$A,S04_PARAMETERS!$F:$F) &amp; " [" &amp; XLOOKUP(XLOOKUP($A$72,S03_INITIATIEFTYPES!$B:$B,S03_INITIATIEFTYPES!$J:$J,""),S04_PARAMETERS!$A:$A,S04_PARAMETERS!$E:$E) &amp; "]")</f>
        <v>n.v.t.</v>
      </c>
      <c r="F81" s="57"/>
      <c r="G81" s="57"/>
      <c r="H81" s="57"/>
      <c r="I81" s="57"/>
    </row>
    <row r="82" ht="15.75" hidden="1" customHeight="1">
      <c r="A82" s="57"/>
      <c r="B82" s="57"/>
      <c r="C82" s="154"/>
      <c r="D82" s="155"/>
      <c r="E82" s="57"/>
      <c r="F82" s="57"/>
      <c r="G82" s="57"/>
      <c r="H82" s="57"/>
      <c r="I82" s="57"/>
    </row>
    <row r="83" ht="19.5" hidden="1" customHeight="1">
      <c r="A83" s="141" t="s">
        <v>123</v>
      </c>
      <c r="B83" s="55"/>
      <c r="C83" s="55"/>
      <c r="D83" s="55"/>
      <c r="E83" s="56"/>
      <c r="F83" s="57"/>
      <c r="G83" s="57"/>
      <c r="H83" s="57"/>
      <c r="I83" s="57"/>
    </row>
    <row r="84" ht="15.75" hidden="1" customHeight="1">
      <c r="A84" s="49" t="s">
        <v>106</v>
      </c>
      <c r="B84" s="49" t="s">
        <v>107</v>
      </c>
      <c r="C84" s="145" t="s">
        <v>108</v>
      </c>
      <c r="D84" s="49" t="s">
        <v>109</v>
      </c>
      <c r="E84" s="49" t="s">
        <v>110</v>
      </c>
      <c r="F84" s="57"/>
      <c r="G84" s="57"/>
      <c r="H84" s="57"/>
      <c r="I84" s="57"/>
    </row>
    <row r="85" ht="15.75" hidden="1" customHeight="1">
      <c r="A85" s="101" t="s">
        <v>49</v>
      </c>
      <c r="B85" s="146" t="s">
        <v>111</v>
      </c>
      <c r="C85" s="147" t="str">
        <f t="array" ref="C85">IF(XLOOKUP($A$83,S03_INITIATIEFTYPES!$B:$B,S03_INITIATIEFTYPES!$C:$C,"")="","-",XLOOKUP(XLOOKUP($A$83,S03_INITIATIEFTYPES!$B:$B,S03_INITIATIEFTYPES!$C:$C,""),S04_PARAMETERS!$A:$A,S04_PARAMETERS!$B:$B,"-"))</f>
        <v>-</v>
      </c>
      <c r="D85" s="104" t="str">
        <f t="array" ref="D85">IF(XLOOKUP($A$83,S03_INITIATIEFTYPES!$B:$B,S03_INITIATIEFTYPES!$C:$C,"")="","-",INDEX(S05_BEREKENINGEN!$D:$D,MATCH($A$83,S05_BEREKENINGEN!$B:$B,0)))</f>
        <v>-</v>
      </c>
      <c r="E85" s="96" t="str">
        <f t="array" ref="E85">IF(XLOOKUP($A$83,S03_INITIATIEFTYPES!$B:$B,S03_INITIATIEFTYPES!$C:$C,"")="","n.v.t.",XLOOKUP(XLOOKUP($A$83,S03_INITIATIEFTYPES!$B:$B,S03_INITIATIEFTYPES!$C:$C,""),S04_PARAMETERS!$A:$A,S04_PARAMETERS!$K:$K) &amp; " " &amp; XLOOKUP(XLOOKUP($A$83,S03_INITIATIEFTYPES!$B:$B,S03_INITIATIEFTYPES!$C:$C,""),S04_PARAMETERS!$A:$A,S04_PARAMETERS!$F:$F) &amp; " [" &amp; XLOOKUP(XLOOKUP($A$83,S03_INITIATIEFTYPES!$B:$B,S03_INITIATIEFTYPES!$C:$C,""),S04_PARAMETERS!$A:$A,S04_PARAMETERS!$E:$E) &amp; "]")</f>
        <v>n.v.t.</v>
      </c>
      <c r="F85" s="57"/>
      <c r="G85" s="57"/>
      <c r="H85" s="57"/>
      <c r="I85" s="57"/>
    </row>
    <row r="86" ht="15.75" hidden="1" customHeight="1">
      <c r="A86" s="101" t="s">
        <v>50</v>
      </c>
      <c r="B86" s="146" t="s">
        <v>122</v>
      </c>
      <c r="C86" s="147" t="str">
        <f t="array" ref="C86">IF(XLOOKUP($A$83,S03_INITIATIEFTYPES!$B:$B,S03_INITIATIEFTYPES!$D:$D,"")="","-",XLOOKUP(XLOOKUP($A$83,S03_INITIATIEFTYPES!$B:$B,S03_INITIATIEFTYPES!$D:$D,""),S04_PARAMETERS!$A:$A,S04_PARAMETERS!$B:$B,"-"))</f>
        <v>-</v>
      </c>
      <c r="D86" s="104" t="str">
        <f t="array" ref="D86">IF(XLOOKUP($A$83,S03_INITIATIEFTYPES!$B:$B,S03_INITIATIEFTYPES!$D:$D,"")="","-",INDEX(S05_BEREKENINGEN!$F:$F,MATCH($A$83,S05_BEREKENINGEN!$B:$B,0)))</f>
        <v>-</v>
      </c>
      <c r="E86" s="96" t="str">
        <f t="array" ref="E86">IF(XLOOKUP($A$83,S03_INITIATIEFTYPES!$B:$B,S03_INITIATIEFTYPES!$D:$D,"")="","n.v.t.",XLOOKUP(XLOOKUP($A$83,S03_INITIATIEFTYPES!$B:$B,S03_INITIATIEFTYPES!$D:$D,""),S04_PARAMETERS!$A:$A,S04_PARAMETERS!$K:$K) &amp; " " &amp; XLOOKUP(XLOOKUP($A$83,S03_INITIATIEFTYPES!$B:$B,S03_INITIATIEFTYPES!$D:$D,""),S04_PARAMETERS!$A:$A,S04_PARAMETERS!$F:$F) &amp; " [" &amp; XLOOKUP(XLOOKUP($A$83,S03_INITIATIEFTYPES!$B:$B,S03_INITIATIEFTYPES!$D:$D,""),S04_PARAMETERS!$A:$A,S04_PARAMETERS!$E:$E) &amp; "]")</f>
        <v>n.v.t.</v>
      </c>
      <c r="F86" s="57"/>
      <c r="G86" s="57"/>
      <c r="H86" s="57"/>
      <c r="I86" s="57"/>
    </row>
    <row r="87" ht="15.75" hidden="1" customHeight="1">
      <c r="A87" s="101" t="s">
        <v>51</v>
      </c>
      <c r="B87" s="146" t="s">
        <v>113</v>
      </c>
      <c r="C87" s="147" t="str">
        <f t="array" ref="C87">IF(XLOOKUP($A$83,S03_INITIATIEFTYPES!$B:$B,S03_INITIATIEFTYPES!$E:$E,"")="","-",XLOOKUP(XLOOKUP($A$83,S03_INITIATIEFTYPES!$B:$B,S03_INITIATIEFTYPES!$E:$E,""),S04_PARAMETERS!$A:$A,S04_PARAMETERS!$B:$B,"-"))</f>
        <v>-</v>
      </c>
      <c r="D87" s="104" t="str">
        <f t="array" ref="D87">IF(XLOOKUP($A$83,S03_INITIATIEFTYPES!$B:$B,S03_INITIATIEFTYPES!$E:$E,"")="","-",INDEX(S05_BEREKENINGEN!$H:$H,MATCH($A$83,S05_BEREKENINGEN!$B:$B,0)))</f>
        <v>-</v>
      </c>
      <c r="E87" s="96" t="str">
        <f t="array" ref="E87">IF(XLOOKUP($A$83,S03_INITIATIEFTYPES!$B:$B,S03_INITIATIEFTYPES!$E:$E,"")="","n.v.t.",XLOOKUP(XLOOKUP($A$83,S03_INITIATIEFTYPES!$B:$B,S03_INITIATIEFTYPES!$E:$E,""),S04_PARAMETERS!$A:$A,S04_PARAMETERS!$K:$K) &amp; " " &amp; XLOOKUP(XLOOKUP($A$83,S03_INITIATIEFTYPES!$B:$B,S03_INITIATIEFTYPES!$E:$E,""),S04_PARAMETERS!$A:$A,S04_PARAMETERS!$F:$F) &amp; " [" &amp; XLOOKUP(XLOOKUP($A$83,S03_INITIATIEFTYPES!$B:$B,S03_INITIATIEFTYPES!$E:$E,""),S04_PARAMETERS!$A:$A,S04_PARAMETERS!$E:$E) &amp; "]")</f>
        <v>n.v.t.</v>
      </c>
      <c r="F87" s="57"/>
      <c r="G87" s="57"/>
      <c r="H87" s="57"/>
      <c r="I87" s="57"/>
    </row>
    <row r="88" ht="15.75" hidden="1" customHeight="1">
      <c r="A88" s="101" t="s">
        <v>52</v>
      </c>
      <c r="B88" s="146" t="s">
        <v>114</v>
      </c>
      <c r="C88" s="147" t="str">
        <f t="array" ref="C88">IF(XLOOKUP($A$83,S03_INITIATIEFTYPES!$B:$B,S03_INITIATIEFTYPES!$F:$F,"")="","-",XLOOKUP(XLOOKUP($A$83,S03_INITIATIEFTYPES!$B:$B,S03_INITIATIEFTYPES!$F:$F,""),S04_PARAMETERS!$A:$A,S04_PARAMETERS!$B:$B,"-"))</f>
        <v>-</v>
      </c>
      <c r="D88" s="104" t="str">
        <f t="array" ref="D88">IF(XLOOKUP($A$83,S03_INITIATIEFTYPES!$B:$B,S03_INITIATIEFTYPES!$F:$F,"")="","-",INDEX(S05_BEREKENINGEN!$J:$J,MATCH($A$83,S05_BEREKENINGEN!$B:$B,0)))</f>
        <v>-</v>
      </c>
      <c r="E88" s="96" t="str">
        <f t="array" ref="E88">IF(XLOOKUP($A$83,S03_INITIATIEFTYPES!$B:$B,S03_INITIATIEFTYPES!$F:$F,"")="","n.v.t.",XLOOKUP(XLOOKUP($A$83,S03_INITIATIEFTYPES!$B:$B,S03_INITIATIEFTYPES!$F:$F,""),S04_PARAMETERS!$A:$A,S04_PARAMETERS!$K:$K) &amp; " " &amp; XLOOKUP(XLOOKUP($A$83,S03_INITIATIEFTYPES!$B:$B,S03_INITIATIEFTYPES!$F:$F,""),S04_PARAMETERS!$A:$A,S04_PARAMETERS!$F:$F) &amp; " [" &amp; XLOOKUP(XLOOKUP($A$83,S03_INITIATIEFTYPES!$B:$B,S03_INITIATIEFTYPES!$F:$F,""),S04_PARAMETERS!$A:$A,S04_PARAMETERS!$E:$E) &amp; "]")</f>
        <v>n.v.t.</v>
      </c>
      <c r="F88" s="57"/>
      <c r="G88" s="57"/>
      <c r="H88" s="57"/>
      <c r="I88" s="57"/>
    </row>
    <row r="89" ht="15.75" hidden="1" customHeight="1">
      <c r="A89" s="101" t="s">
        <v>84</v>
      </c>
      <c r="B89" s="146" t="s">
        <v>115</v>
      </c>
      <c r="C89" s="147" t="str">
        <f t="array" ref="C89">IF(XLOOKUP($A$83,S03_INITIATIEFTYPES!$B:$B,S03_INITIATIEFTYPES!$G:$G,"")="","-",XLOOKUP(XLOOKUP($A$83,S03_INITIATIEFTYPES!$B:$B,S03_INITIATIEFTYPES!$G:$G,""),S04_PARAMETERS!$A:$A,S04_PARAMETERS!$B:$B,"-"))</f>
        <v>-</v>
      </c>
      <c r="D89" s="104" t="str">
        <f t="array" ref="D89">IF(XLOOKUP($A$83,S03_INITIATIEFTYPES!$B:$B,S03_INITIATIEFTYPES!$G:$G,"")="","-",INDEX(S05_BEREKENINGEN!$L:$L,MATCH($A$83,S05_BEREKENINGEN!$B:$B,0)))</f>
        <v>-</v>
      </c>
      <c r="E89" s="96" t="str">
        <f t="array" ref="E89">IF(XLOOKUP($A$83,S03_INITIATIEFTYPES!$B:$B,S03_INITIATIEFTYPES!$G:$G,"")="","n.v.t.",XLOOKUP(XLOOKUP($A$83,S03_INITIATIEFTYPES!$B:$B,S03_INITIATIEFTYPES!$G:$G,""),S04_PARAMETERS!$A:$A,S04_PARAMETERS!$K:$K) &amp; " " &amp; XLOOKUP(XLOOKUP($A$83,S03_INITIATIEFTYPES!$B:$B,S03_INITIATIEFTYPES!$G:$G,""),S04_PARAMETERS!$A:$A,S04_PARAMETERS!$F:$F) &amp; " [" &amp; XLOOKUP(XLOOKUP($A$83,S03_INITIATIEFTYPES!$B:$B,S03_INITIATIEFTYPES!$G:$G,""),S04_PARAMETERS!$A:$A,S04_PARAMETERS!$E:$E) &amp; "]")</f>
        <v>n.v.t.</v>
      </c>
      <c r="F89" s="57"/>
      <c r="G89" s="57"/>
      <c r="H89" s="57"/>
      <c r="I89" s="57"/>
    </row>
    <row r="90" ht="15.75" hidden="1" customHeight="1">
      <c r="A90" s="101" t="s">
        <v>85</v>
      </c>
      <c r="B90" s="146" t="s">
        <v>116</v>
      </c>
      <c r="C90" s="147" t="str">
        <f t="array" ref="C90">IF(XLOOKUP($A$83,S03_INITIATIEFTYPES!$B:$B,S03_INITIATIEFTYPES!$H:$H,"")="","-",XLOOKUP(XLOOKUP($A$83,S03_INITIATIEFTYPES!$B:$B,S03_INITIATIEFTYPES!$H:$H,""),S04_PARAMETERS!$A:$A,S04_PARAMETERS!$B:$B,"-"))</f>
        <v>-</v>
      </c>
      <c r="D90" s="104" t="str">
        <f t="array" ref="D90">IF(XLOOKUP($A$83,S03_INITIATIEFTYPES!$B:$B,S03_INITIATIEFTYPES!$H:$H,"")="","-",INDEX(S05_BEREKENINGEN!$N:$N,MATCH($A$83,S05_BEREKENINGEN!$B:$B,0)))</f>
        <v>-</v>
      </c>
      <c r="E90" s="96" t="str">
        <f t="array" ref="E90">IF(XLOOKUP($A$83,S03_INITIATIEFTYPES!$B:$B,S03_INITIATIEFTYPES!$H:$H,"")="","n.v.t.",XLOOKUP(XLOOKUP($A$83,S03_INITIATIEFTYPES!$B:$B,S03_INITIATIEFTYPES!$H:$H,""),S04_PARAMETERS!$A:$A,S04_PARAMETERS!$K:$K) &amp; " " &amp; XLOOKUP(XLOOKUP($A$83,S03_INITIATIEFTYPES!$B:$B,S03_INITIATIEFTYPES!$H:$H,""),S04_PARAMETERS!$A:$A,S04_PARAMETERS!$F:$F) &amp; " [" &amp; XLOOKUP(XLOOKUP($A$83,S03_INITIATIEFTYPES!$B:$B,S03_INITIATIEFTYPES!$H:$H,""),S04_PARAMETERS!$A:$A,S04_PARAMETERS!$E:$E) &amp; "]")</f>
        <v>n.v.t.</v>
      </c>
      <c r="F90" s="57"/>
      <c r="G90" s="57"/>
      <c r="H90" s="57"/>
      <c r="I90" s="57"/>
    </row>
    <row r="91" ht="15.75" hidden="1" customHeight="1">
      <c r="A91" s="101" t="s">
        <v>55</v>
      </c>
      <c r="B91" s="146" t="s">
        <v>117</v>
      </c>
      <c r="C91" s="147" t="str">
        <f t="array" ref="C91">IF(XLOOKUP($A$83,S03_INITIATIEFTYPES!$B:$B,S03_INITIATIEFTYPES!$I:$I,"")="","-",XLOOKUP(XLOOKUP($A$83,S03_INITIATIEFTYPES!$B:$B,S03_INITIATIEFTYPES!$I:$I,""),S04_PARAMETERS!$A:$A,S04_PARAMETERS!$B:$B,"-"))</f>
        <v>-</v>
      </c>
      <c r="D91" s="104" t="str">
        <f t="array" ref="D91">IF(XLOOKUP($A$83,S03_INITIATIEFTYPES!$B:$B,S03_INITIATIEFTYPES!$I:$I,"")="","-",INDEX(S05_BEREKENINGEN!$P:$P,MATCH($A$83,S05_BEREKENINGEN!$B:$B,0)))</f>
        <v>-</v>
      </c>
      <c r="E91" s="96" t="str">
        <f t="array" ref="E91">IF(XLOOKUP($A$83,S03_INITIATIEFTYPES!$B:$B,S03_INITIATIEFTYPES!$I:$I,"")="","n.v.t.",XLOOKUP(XLOOKUP($A$83,S03_INITIATIEFTYPES!$B:$B,S03_INITIATIEFTYPES!$I:$I,""),S04_PARAMETERS!$A:$A,S04_PARAMETERS!$K:$K) &amp; " " &amp; XLOOKUP(XLOOKUP($A$83,S03_INITIATIEFTYPES!$B:$B,S03_INITIATIEFTYPES!$I:$I,""),S04_PARAMETERS!$A:$A,S04_PARAMETERS!$F:$F) &amp; " [" &amp; XLOOKUP(XLOOKUP($A$83,S03_INITIATIEFTYPES!$B:$B,S03_INITIATIEFTYPES!$I:$I,""),S04_PARAMETERS!$A:$A,S04_PARAMETERS!$E:$E) &amp; "]")</f>
        <v>n.v.t.</v>
      </c>
      <c r="F91" s="57"/>
      <c r="G91" s="57"/>
      <c r="H91" s="57"/>
      <c r="I91" s="57"/>
    </row>
    <row r="92" ht="15.75" hidden="1" customHeight="1">
      <c r="A92" s="101" t="s">
        <v>86</v>
      </c>
      <c r="B92" s="146" t="s">
        <v>118</v>
      </c>
      <c r="C92" s="147" t="str">
        <f t="array" ref="C92">IF(XLOOKUP($A$83,S03_INITIATIEFTYPES!$B:$B,S03_INITIATIEFTYPES!$J:$J,"")="","-",XLOOKUP(XLOOKUP($A$83,S03_INITIATIEFTYPES!$B:$B,S03_INITIATIEFTYPES!$J:$J,""),S04_PARAMETERS!$A:$A,S04_PARAMETERS!$B:$B,"-"))</f>
        <v>-</v>
      </c>
      <c r="D92" s="104" t="str">
        <f t="array" ref="D92">IF(XLOOKUP($A$83,S03_INITIATIEFTYPES!$B:$B,S03_INITIATIEFTYPES!$J:$J,"")="","-",INDEX(S05_BEREKENINGEN!$R:$R,MATCH($A$83,S05_BEREKENINGEN!$B:$B,0)))</f>
        <v>-</v>
      </c>
      <c r="E92" s="96" t="str">
        <f t="array" ref="E92">IF(XLOOKUP($A$83,S03_INITIATIEFTYPES!$B:$B,S03_INITIATIEFTYPES!$J:$J,"")="","n.v.t.",XLOOKUP(XLOOKUP($A$83,S03_INITIATIEFTYPES!$B:$B,S03_INITIATIEFTYPES!$J:$J,""),S04_PARAMETERS!$A:$A,S04_PARAMETERS!$K:$K) &amp; " " &amp; XLOOKUP(XLOOKUP($A$83,S03_INITIATIEFTYPES!$B:$B,S03_INITIATIEFTYPES!$J:$J,""),S04_PARAMETERS!$A:$A,S04_PARAMETERS!$F:$F) &amp; " [" &amp; XLOOKUP(XLOOKUP($A$83,S03_INITIATIEFTYPES!$B:$B,S03_INITIATIEFTYPES!$J:$J,""),S04_PARAMETERS!$A:$A,S04_PARAMETERS!$E:$E) &amp; "]")</f>
        <v>n.v.t.</v>
      </c>
      <c r="F92" s="57"/>
      <c r="G92" s="57"/>
      <c r="H92" s="57"/>
      <c r="I92" s="57"/>
    </row>
    <row r="93" ht="15.75" hidden="1" customHeight="1">
      <c r="A93" s="57"/>
      <c r="B93" s="57"/>
      <c r="C93" s="154"/>
      <c r="D93" s="155"/>
      <c r="E93" s="57"/>
      <c r="F93" s="57"/>
      <c r="G93" s="57"/>
      <c r="H93" s="57"/>
      <c r="I93" s="57"/>
    </row>
    <row r="94" ht="19.5" hidden="1" customHeight="1">
      <c r="A94" s="141" t="s">
        <v>124</v>
      </c>
      <c r="B94" s="55"/>
      <c r="C94" s="55"/>
      <c r="D94" s="55"/>
      <c r="E94" s="56"/>
      <c r="F94" s="57"/>
      <c r="G94" s="57"/>
      <c r="H94" s="57"/>
      <c r="I94" s="57"/>
    </row>
    <row r="95" ht="15.75" hidden="1" customHeight="1">
      <c r="A95" s="49" t="s">
        <v>106</v>
      </c>
      <c r="B95" s="49" t="s">
        <v>107</v>
      </c>
      <c r="C95" s="145" t="s">
        <v>108</v>
      </c>
      <c r="D95" s="49" t="s">
        <v>109</v>
      </c>
      <c r="E95" s="49" t="s">
        <v>110</v>
      </c>
      <c r="F95" s="57"/>
      <c r="G95" s="57"/>
      <c r="H95" s="57"/>
      <c r="I95" s="57"/>
    </row>
    <row r="96" ht="15.75" hidden="1" customHeight="1">
      <c r="A96" s="101" t="s">
        <v>49</v>
      </c>
      <c r="B96" s="146" t="s">
        <v>111</v>
      </c>
      <c r="C96" s="147" t="str">
        <f t="array" ref="C96">IF(XLOOKUP($A$94,S03_INITIATIEFTYPES!$B:$B,S03_INITIATIEFTYPES!$C:$C,"")="","-",XLOOKUP(XLOOKUP($A$94,S03_INITIATIEFTYPES!$B:$B,S03_INITIATIEFTYPES!$C:$C,""),S04_PARAMETERS!$A:$A,S04_PARAMETERS!$B:$B,"-"))</f>
        <v>-</v>
      </c>
      <c r="D96" s="104" t="str">
        <f t="array" ref="D96">IF(XLOOKUP($A$94,S03_INITIATIEFTYPES!$B:$B,S03_INITIATIEFTYPES!$C:$C,"")="","-",INDEX(S05_BEREKENINGEN!$D:$D,MATCH($A$94,S05_BEREKENINGEN!$B:$B,0)))</f>
        <v>-</v>
      </c>
      <c r="E96" s="96" t="str">
        <f t="array" ref="E96">IF(XLOOKUP($A$94,S03_INITIATIEFTYPES!$B:$B,S03_INITIATIEFTYPES!$C:$C,"")="","n.v.t.",XLOOKUP(XLOOKUP($A$94,S03_INITIATIEFTYPES!$B:$B,S03_INITIATIEFTYPES!$C:$C,""),S04_PARAMETERS!$A:$A,S04_PARAMETERS!$K:$K) &amp; " " &amp; XLOOKUP(XLOOKUP($A$94,S03_INITIATIEFTYPES!$B:$B,S03_INITIATIEFTYPES!$C:$C,""),S04_PARAMETERS!$A:$A,S04_PARAMETERS!$F:$F) &amp; " [" &amp; XLOOKUP(XLOOKUP($A$94,S03_INITIATIEFTYPES!$B:$B,S03_INITIATIEFTYPES!$C:$C,""),S04_PARAMETERS!$A:$A,S04_PARAMETERS!$E:$E) &amp; "]")</f>
        <v>n.v.t.</v>
      </c>
      <c r="F96" s="57"/>
      <c r="G96" s="57"/>
      <c r="H96" s="57"/>
      <c r="I96" s="57"/>
    </row>
    <row r="97" ht="15.75" hidden="1" customHeight="1">
      <c r="A97" s="101" t="s">
        <v>50</v>
      </c>
      <c r="B97" s="146" t="s">
        <v>122</v>
      </c>
      <c r="C97" s="147" t="str">
        <f t="array" ref="C97">IF(XLOOKUP($A$94,S03_INITIATIEFTYPES!$B:$B,S03_INITIATIEFTYPES!$D:$D,"")="","-",XLOOKUP(XLOOKUP($A$94,S03_INITIATIEFTYPES!$B:$B,S03_INITIATIEFTYPES!$D:$D,""),S04_PARAMETERS!$A:$A,S04_PARAMETERS!$B:$B,"-"))</f>
        <v>-</v>
      </c>
      <c r="D97" s="104" t="str">
        <f t="array" ref="D97">IF(XLOOKUP($A$94,S03_INITIATIEFTYPES!$B:$B,S03_INITIATIEFTYPES!$D:$D,"")="","-",INDEX(S05_BEREKENINGEN!$F:$F,MATCH($A$94,S05_BEREKENINGEN!$B:$B,0)))</f>
        <v>-</v>
      </c>
      <c r="E97" s="96" t="str">
        <f t="array" ref="E97">IF(XLOOKUP($A$94,S03_INITIATIEFTYPES!$B:$B,S03_INITIATIEFTYPES!$D:$D,"")="","n.v.t.",XLOOKUP(XLOOKUP($A$94,S03_INITIATIEFTYPES!$B:$B,S03_INITIATIEFTYPES!$D:$D,""),S04_PARAMETERS!$A:$A,S04_PARAMETERS!$K:$K) &amp; " " &amp; XLOOKUP(XLOOKUP($A$94,S03_INITIATIEFTYPES!$B:$B,S03_INITIATIEFTYPES!$D:$D,""),S04_PARAMETERS!$A:$A,S04_PARAMETERS!$F:$F) &amp; " [" &amp; XLOOKUP(XLOOKUP($A$94,S03_INITIATIEFTYPES!$B:$B,S03_INITIATIEFTYPES!$D:$D,""),S04_PARAMETERS!$A:$A,S04_PARAMETERS!$E:$E) &amp; "]")</f>
        <v>n.v.t.</v>
      </c>
      <c r="F97" s="57"/>
      <c r="G97" s="57"/>
      <c r="H97" s="57"/>
      <c r="I97" s="57"/>
    </row>
    <row r="98" ht="15.75" hidden="1" customHeight="1">
      <c r="A98" s="101" t="s">
        <v>51</v>
      </c>
      <c r="B98" s="146" t="s">
        <v>113</v>
      </c>
      <c r="C98" s="147" t="str">
        <f t="array" ref="C98">IF(XLOOKUP($A$94,S03_INITIATIEFTYPES!$B:$B,S03_INITIATIEFTYPES!$E:$E,"")="","-",XLOOKUP(XLOOKUP($A$94,S03_INITIATIEFTYPES!$B:$B,S03_INITIATIEFTYPES!$E:$E,""),S04_PARAMETERS!$A:$A,S04_PARAMETERS!$B:$B,"-"))</f>
        <v>-</v>
      </c>
      <c r="D98" s="104" t="str">
        <f t="array" ref="D98">IF(XLOOKUP($A$94,S03_INITIATIEFTYPES!$B:$B,S03_INITIATIEFTYPES!$E:$E,"")="","-",INDEX(S05_BEREKENINGEN!$H:$H,MATCH($A$94,S05_BEREKENINGEN!$B:$B,0)))</f>
        <v>-</v>
      </c>
      <c r="E98" s="96" t="str">
        <f t="array" ref="E98">IF(XLOOKUP($A$94,S03_INITIATIEFTYPES!$B:$B,S03_INITIATIEFTYPES!$E:$E,"")="","n.v.t.",XLOOKUP(XLOOKUP($A$94,S03_INITIATIEFTYPES!$B:$B,S03_INITIATIEFTYPES!$E:$E,""),S04_PARAMETERS!$A:$A,S04_PARAMETERS!$K:$K) &amp; " " &amp; XLOOKUP(XLOOKUP($A$94,S03_INITIATIEFTYPES!$B:$B,S03_INITIATIEFTYPES!$E:$E,""),S04_PARAMETERS!$A:$A,S04_PARAMETERS!$F:$F) &amp; " [" &amp; XLOOKUP(XLOOKUP($A$94,S03_INITIATIEFTYPES!$B:$B,S03_INITIATIEFTYPES!$E:$E,""),S04_PARAMETERS!$A:$A,S04_PARAMETERS!$E:$E) &amp; "]")</f>
        <v>n.v.t.</v>
      </c>
      <c r="F98" s="57"/>
      <c r="G98" s="57"/>
      <c r="H98" s="57"/>
      <c r="I98" s="57"/>
    </row>
    <row r="99" ht="15.75" hidden="1" customHeight="1">
      <c r="A99" s="101" t="s">
        <v>52</v>
      </c>
      <c r="B99" s="146" t="s">
        <v>114</v>
      </c>
      <c r="C99" s="147" t="str">
        <f t="array" ref="C99">IF(XLOOKUP($A$94,S03_INITIATIEFTYPES!$B:$B,S03_INITIATIEFTYPES!$F:$F,"")="","-",XLOOKUP(XLOOKUP($A$94,S03_INITIATIEFTYPES!$B:$B,S03_INITIATIEFTYPES!$F:$F,""),S04_PARAMETERS!$A:$A,S04_PARAMETERS!$B:$B,"-"))</f>
        <v>-</v>
      </c>
      <c r="D99" s="104" t="str">
        <f t="array" ref="D99">IF(XLOOKUP($A$94,S03_INITIATIEFTYPES!$B:$B,S03_INITIATIEFTYPES!$F:$F,"")="","-",INDEX(S05_BEREKENINGEN!$J:$J,MATCH($A$94,S05_BEREKENINGEN!$B:$B,0)))</f>
        <v>-</v>
      </c>
      <c r="E99" s="96" t="str">
        <f t="array" ref="E99">IF(XLOOKUP($A$94,S03_INITIATIEFTYPES!$B:$B,S03_INITIATIEFTYPES!$F:$F,"")="","n.v.t.",XLOOKUP(XLOOKUP($A$94,S03_INITIATIEFTYPES!$B:$B,S03_INITIATIEFTYPES!$F:$F,""),S04_PARAMETERS!$A:$A,S04_PARAMETERS!$K:$K) &amp; " " &amp; XLOOKUP(XLOOKUP($A$94,S03_INITIATIEFTYPES!$B:$B,S03_INITIATIEFTYPES!$F:$F,""),S04_PARAMETERS!$A:$A,S04_PARAMETERS!$F:$F) &amp; " [" &amp; XLOOKUP(XLOOKUP($A$94,S03_INITIATIEFTYPES!$B:$B,S03_INITIATIEFTYPES!$F:$F,""),S04_PARAMETERS!$A:$A,S04_PARAMETERS!$E:$E) &amp; "]")</f>
        <v>n.v.t.</v>
      </c>
      <c r="F99" s="57"/>
      <c r="G99" s="57"/>
      <c r="H99" s="57"/>
      <c r="I99" s="57"/>
    </row>
    <row r="100" ht="15.75" hidden="1" customHeight="1">
      <c r="A100" s="101" t="s">
        <v>84</v>
      </c>
      <c r="B100" s="146" t="s">
        <v>115</v>
      </c>
      <c r="C100" s="147" t="str">
        <f t="array" ref="C100">IF(XLOOKUP($A$94,S03_INITIATIEFTYPES!$B:$B,S03_INITIATIEFTYPES!$G:$G,"")="","-",XLOOKUP(XLOOKUP($A$94,S03_INITIATIEFTYPES!$B:$B,S03_INITIATIEFTYPES!$G:$G,""),S04_PARAMETERS!$A:$A,S04_PARAMETERS!$B:$B,"-"))</f>
        <v>-</v>
      </c>
      <c r="D100" s="104" t="str">
        <f t="array" ref="D100">IF(XLOOKUP($A$94,S03_INITIATIEFTYPES!$B:$B,S03_INITIATIEFTYPES!$G:$G,"")="","-",INDEX(S05_BEREKENINGEN!$L:$L,MATCH($A$94,S05_BEREKENINGEN!$B:$B,0)))</f>
        <v>-</v>
      </c>
      <c r="E100" s="96" t="str">
        <f t="array" ref="E100">IF(XLOOKUP($A$94,S03_INITIATIEFTYPES!$B:$B,S03_INITIATIEFTYPES!$G:$G,"")="","n.v.t.",XLOOKUP(XLOOKUP($A$94,S03_INITIATIEFTYPES!$B:$B,S03_INITIATIEFTYPES!$G:$G,""),S04_PARAMETERS!$A:$A,S04_PARAMETERS!$K:$K) &amp; " " &amp; XLOOKUP(XLOOKUP($A$94,S03_INITIATIEFTYPES!$B:$B,S03_INITIATIEFTYPES!$G:$G,""),S04_PARAMETERS!$A:$A,S04_PARAMETERS!$F:$F) &amp; " [" &amp; XLOOKUP(XLOOKUP($A$94,S03_INITIATIEFTYPES!$B:$B,S03_INITIATIEFTYPES!$G:$G,""),S04_PARAMETERS!$A:$A,S04_PARAMETERS!$E:$E) &amp; "]")</f>
        <v>n.v.t.</v>
      </c>
      <c r="F100" s="57"/>
      <c r="G100" s="57"/>
      <c r="H100" s="57"/>
      <c r="I100" s="57"/>
    </row>
    <row r="101" ht="15.75" hidden="1" customHeight="1">
      <c r="A101" s="101" t="s">
        <v>85</v>
      </c>
      <c r="B101" s="146" t="s">
        <v>116</v>
      </c>
      <c r="C101" s="147" t="str">
        <f t="array" ref="C101">IF(XLOOKUP($A$94,S03_INITIATIEFTYPES!$B:$B,S03_INITIATIEFTYPES!$H:$H,"")="","-",XLOOKUP(XLOOKUP($A$94,S03_INITIATIEFTYPES!$B:$B,S03_INITIATIEFTYPES!$H:$H,""),S04_PARAMETERS!$A:$A,S04_PARAMETERS!$B:$B,"-"))</f>
        <v>-</v>
      </c>
      <c r="D101" s="104" t="str">
        <f t="array" ref="D101">IF(XLOOKUP($A$94,S03_INITIATIEFTYPES!$B:$B,S03_INITIATIEFTYPES!$H:$H,"")="","-",INDEX(S05_BEREKENINGEN!$N:$N,MATCH($A$94,S05_BEREKENINGEN!$B:$B,0)))</f>
        <v>-</v>
      </c>
      <c r="E101" s="96" t="str">
        <f t="array" ref="E101">IF(XLOOKUP($A$94,S03_INITIATIEFTYPES!$B:$B,S03_INITIATIEFTYPES!$H:$H,"")="","n.v.t.",XLOOKUP(XLOOKUP($A$94,S03_INITIATIEFTYPES!$B:$B,S03_INITIATIEFTYPES!$H:$H,""),S04_PARAMETERS!$A:$A,S04_PARAMETERS!$K:$K) &amp; " " &amp; XLOOKUP(XLOOKUP($A$94,S03_INITIATIEFTYPES!$B:$B,S03_INITIATIEFTYPES!$H:$H,""),S04_PARAMETERS!$A:$A,S04_PARAMETERS!$F:$F) &amp; " [" &amp; XLOOKUP(XLOOKUP($A$94,S03_INITIATIEFTYPES!$B:$B,S03_INITIATIEFTYPES!$H:$H,""),S04_PARAMETERS!$A:$A,S04_PARAMETERS!$E:$E) &amp; "]")</f>
        <v>n.v.t.</v>
      </c>
      <c r="F101" s="57"/>
      <c r="G101" s="57"/>
      <c r="H101" s="57"/>
      <c r="I101" s="57"/>
    </row>
    <row r="102" ht="15.75" hidden="1" customHeight="1">
      <c r="A102" s="101" t="s">
        <v>55</v>
      </c>
      <c r="B102" s="146" t="s">
        <v>117</v>
      </c>
      <c r="C102" s="147" t="str">
        <f t="array" ref="C102">IF(XLOOKUP($A$94,S03_INITIATIEFTYPES!$B:$B,S03_INITIATIEFTYPES!$I:$I,"")="","-",XLOOKUP(XLOOKUP($A$94,S03_INITIATIEFTYPES!$B:$B,S03_INITIATIEFTYPES!$I:$I,""),S04_PARAMETERS!$A:$A,S04_PARAMETERS!$B:$B,"-"))</f>
        <v>-</v>
      </c>
      <c r="D102" s="104" t="str">
        <f t="array" ref="D102">IF(XLOOKUP($A$94,S03_INITIATIEFTYPES!$B:$B,S03_INITIATIEFTYPES!$I:$I,"")="","-",INDEX(S05_BEREKENINGEN!$P:$P,MATCH($A$94,S05_BEREKENINGEN!$B:$B,0)))</f>
        <v>-</v>
      </c>
      <c r="E102" s="96" t="str">
        <f t="array" ref="E102">IF(XLOOKUP($A$94,S03_INITIATIEFTYPES!$B:$B,S03_INITIATIEFTYPES!$I:$I,"")="","n.v.t.",XLOOKUP(XLOOKUP($A$94,S03_INITIATIEFTYPES!$B:$B,S03_INITIATIEFTYPES!$I:$I,""),S04_PARAMETERS!$A:$A,S04_PARAMETERS!$K:$K) &amp; " " &amp; XLOOKUP(XLOOKUP($A$94,S03_INITIATIEFTYPES!$B:$B,S03_INITIATIEFTYPES!$I:$I,""),S04_PARAMETERS!$A:$A,S04_PARAMETERS!$F:$F) &amp; " [" &amp; XLOOKUP(XLOOKUP($A$94,S03_INITIATIEFTYPES!$B:$B,S03_INITIATIEFTYPES!$I:$I,""),S04_PARAMETERS!$A:$A,S04_PARAMETERS!$E:$E) &amp; "]")</f>
        <v>n.v.t.</v>
      </c>
      <c r="F102" s="57"/>
      <c r="G102" s="57"/>
      <c r="H102" s="57"/>
      <c r="I102" s="57"/>
    </row>
    <row r="103" ht="15.75" hidden="1" customHeight="1">
      <c r="A103" s="101" t="s">
        <v>86</v>
      </c>
      <c r="B103" s="146" t="s">
        <v>118</v>
      </c>
      <c r="C103" s="147" t="str">
        <f t="array" ref="C103">IF(XLOOKUP($A$94,S03_INITIATIEFTYPES!$B:$B,S03_INITIATIEFTYPES!$J:$J,"")="","-",XLOOKUP(XLOOKUP($A$94,S03_INITIATIEFTYPES!$B:$B,S03_INITIATIEFTYPES!$J:$J,""),S04_PARAMETERS!$A:$A,S04_PARAMETERS!$B:$B,"-"))</f>
        <v>-</v>
      </c>
      <c r="D103" s="104" t="str">
        <f t="array" ref="D103">IF(XLOOKUP($A$94,S03_INITIATIEFTYPES!$B:$B,S03_INITIATIEFTYPES!$J:$J,"")="","-",INDEX(S05_BEREKENINGEN!$R:$R,MATCH($A$94,S05_BEREKENINGEN!$B:$B,0)))</f>
        <v>-</v>
      </c>
      <c r="E103" s="96" t="str">
        <f t="array" ref="E103">IF(XLOOKUP($A$94,S03_INITIATIEFTYPES!$B:$B,S03_INITIATIEFTYPES!$J:$J,"")="","n.v.t.",XLOOKUP(XLOOKUP($A$94,S03_INITIATIEFTYPES!$B:$B,S03_INITIATIEFTYPES!$J:$J,""),S04_PARAMETERS!$A:$A,S04_PARAMETERS!$K:$K) &amp; " " &amp; XLOOKUP(XLOOKUP($A$94,S03_INITIATIEFTYPES!$B:$B,S03_INITIATIEFTYPES!$J:$J,""),S04_PARAMETERS!$A:$A,S04_PARAMETERS!$F:$F) &amp; " [" &amp; XLOOKUP(XLOOKUP($A$94,S03_INITIATIEFTYPES!$B:$B,S03_INITIATIEFTYPES!$J:$J,""),S04_PARAMETERS!$A:$A,S04_PARAMETERS!$E:$E) &amp; "]")</f>
        <v>n.v.t.</v>
      </c>
      <c r="F103" s="57"/>
      <c r="G103" s="57"/>
      <c r="H103" s="57"/>
      <c r="I103" s="57"/>
    </row>
    <row r="104" ht="15.75" hidden="1" customHeight="1">
      <c r="A104" s="57"/>
      <c r="B104" s="57"/>
      <c r="C104" s="154"/>
      <c r="D104" s="155"/>
      <c r="E104" s="57"/>
      <c r="F104" s="57"/>
      <c r="G104" s="57"/>
      <c r="H104" s="57"/>
      <c r="I104" s="57"/>
    </row>
    <row r="105" ht="19.5" hidden="1" customHeight="1">
      <c r="A105" s="141" t="s">
        <v>125</v>
      </c>
      <c r="B105" s="55"/>
      <c r="C105" s="55"/>
      <c r="D105" s="55"/>
      <c r="E105" s="56"/>
      <c r="F105" s="57"/>
      <c r="G105" s="57"/>
      <c r="H105" s="57"/>
      <c r="I105" s="57"/>
    </row>
    <row r="106" ht="15.75" hidden="1" customHeight="1">
      <c r="A106" s="49" t="s">
        <v>106</v>
      </c>
      <c r="B106" s="49" t="s">
        <v>107</v>
      </c>
      <c r="C106" s="145" t="s">
        <v>108</v>
      </c>
      <c r="D106" s="49" t="s">
        <v>109</v>
      </c>
      <c r="E106" s="49" t="s">
        <v>110</v>
      </c>
      <c r="F106" s="57"/>
      <c r="G106" s="57"/>
      <c r="H106" s="57"/>
      <c r="I106" s="57"/>
    </row>
    <row r="107" ht="15.75" hidden="1" customHeight="1">
      <c r="A107" s="101" t="s">
        <v>49</v>
      </c>
      <c r="B107" s="146" t="s">
        <v>111</v>
      </c>
      <c r="C107" s="147" t="str">
        <f t="array" ref="C107">IF(XLOOKUP($A$105,S03_INITIATIEFTYPES!$B:$B,S03_INITIATIEFTYPES!$C:$C,"")="","-",XLOOKUP(XLOOKUP($A$105,S03_INITIATIEFTYPES!$B:$B,S03_INITIATIEFTYPES!$C:$C,""),S04_PARAMETERS!$A:$A,S04_PARAMETERS!$B:$B,"-"))</f>
        <v>-</v>
      </c>
      <c r="D107" s="104" t="str">
        <f t="array" ref="D107">IF(XLOOKUP($A$105,S03_INITIATIEFTYPES!$B:$B,S03_INITIATIEFTYPES!$C:$C,"")="","-",INDEX(S05_BEREKENINGEN!$D:$D,MATCH($A$105,S05_BEREKENINGEN!$B:$B,0)))</f>
        <v>-</v>
      </c>
      <c r="E107" s="96" t="str">
        <f t="array" ref="E107">IF(XLOOKUP($A$105,S03_INITIATIEFTYPES!$B:$B,S03_INITIATIEFTYPES!$C:$C,"")="","n.v.t.",XLOOKUP(XLOOKUP($A$105,S03_INITIATIEFTYPES!$B:$B,S03_INITIATIEFTYPES!$C:$C,""),S04_PARAMETERS!$A:$A,S04_PARAMETERS!$K:$K) &amp; " " &amp; XLOOKUP(XLOOKUP($A$105,S03_INITIATIEFTYPES!$B:$B,S03_INITIATIEFTYPES!$C:$C,""),S04_PARAMETERS!$A:$A,S04_PARAMETERS!$F:$F) &amp; " [" &amp; XLOOKUP(XLOOKUP($A$105,S03_INITIATIEFTYPES!$B:$B,S03_INITIATIEFTYPES!$C:$C,""),S04_PARAMETERS!$A:$A,S04_PARAMETERS!$E:$E) &amp; "]")</f>
        <v>n.v.t.</v>
      </c>
      <c r="F107" s="57"/>
      <c r="G107" s="57"/>
      <c r="H107" s="57"/>
      <c r="I107" s="57"/>
    </row>
    <row r="108" ht="15.75" hidden="1" customHeight="1">
      <c r="A108" s="101" t="s">
        <v>50</v>
      </c>
      <c r="B108" s="146" t="s">
        <v>122</v>
      </c>
      <c r="C108" s="147" t="str">
        <f t="array" ref="C108">IF(XLOOKUP($A$105,S03_INITIATIEFTYPES!$B:$B,S03_INITIATIEFTYPES!$D:$D,"")="","-",XLOOKUP(XLOOKUP($A$105,S03_INITIATIEFTYPES!$B:$B,S03_INITIATIEFTYPES!$D:$D,""),S04_PARAMETERS!$A:$A,S04_PARAMETERS!$B:$B,"-"))</f>
        <v>-</v>
      </c>
      <c r="D108" s="104" t="str">
        <f t="array" ref="D108">IF(XLOOKUP($A$105,S03_INITIATIEFTYPES!$B:$B,S03_INITIATIEFTYPES!$D:$D,"")="","-",INDEX(S05_BEREKENINGEN!$F:$F,MATCH($A$105,S05_BEREKENINGEN!$B:$B,0)))</f>
        <v>-</v>
      </c>
      <c r="E108" s="96" t="str">
        <f t="array" ref="E108">IF(XLOOKUP($A$105,S03_INITIATIEFTYPES!$B:$B,S03_INITIATIEFTYPES!$D:$D,"")="","n.v.t.",XLOOKUP(XLOOKUP($A$105,S03_INITIATIEFTYPES!$B:$B,S03_INITIATIEFTYPES!$D:$D,""),S04_PARAMETERS!$A:$A,S04_PARAMETERS!$K:$K) &amp; " " &amp; XLOOKUP(XLOOKUP($A$105,S03_INITIATIEFTYPES!$B:$B,S03_INITIATIEFTYPES!$D:$D,""),S04_PARAMETERS!$A:$A,S04_PARAMETERS!$F:$F) &amp; " [" &amp; XLOOKUP(XLOOKUP($A$105,S03_INITIATIEFTYPES!$B:$B,S03_INITIATIEFTYPES!$D:$D,""),S04_PARAMETERS!$A:$A,S04_PARAMETERS!$E:$E) &amp; "]")</f>
        <v>n.v.t.</v>
      </c>
      <c r="F108" s="57"/>
      <c r="G108" s="57"/>
      <c r="H108" s="57"/>
      <c r="I108" s="57"/>
    </row>
    <row r="109" ht="15.75" hidden="1" customHeight="1">
      <c r="A109" s="101" t="s">
        <v>51</v>
      </c>
      <c r="B109" s="146" t="s">
        <v>113</v>
      </c>
      <c r="C109" s="147" t="str">
        <f t="array" ref="C109">IF(XLOOKUP($A$105,S03_INITIATIEFTYPES!$B:$B,S03_INITIATIEFTYPES!$E:$E,"")="","-",XLOOKUP(XLOOKUP($A$105,S03_INITIATIEFTYPES!$B:$B,S03_INITIATIEFTYPES!$E:$E,""),S04_PARAMETERS!$A:$A,S04_PARAMETERS!$B:$B,"-"))</f>
        <v>-</v>
      </c>
      <c r="D109" s="104" t="str">
        <f t="array" ref="D109">IF(XLOOKUP($A$105,S03_INITIATIEFTYPES!$B:$B,S03_INITIATIEFTYPES!$E:$E,"")="","-",INDEX(S05_BEREKENINGEN!$H:$H,MATCH($A$105,S05_BEREKENINGEN!$B:$B,0)))</f>
        <v>-</v>
      </c>
      <c r="E109" s="96" t="str">
        <f t="array" ref="E109">IF(XLOOKUP($A$105,S03_INITIATIEFTYPES!$B:$B,S03_INITIATIEFTYPES!$E:$E,"")="","n.v.t.",XLOOKUP(XLOOKUP($A$105,S03_INITIATIEFTYPES!$B:$B,S03_INITIATIEFTYPES!$E:$E,""),S04_PARAMETERS!$A:$A,S04_PARAMETERS!$K:$K) &amp; " " &amp; XLOOKUP(XLOOKUP($A$105,S03_INITIATIEFTYPES!$B:$B,S03_INITIATIEFTYPES!$E:$E,""),S04_PARAMETERS!$A:$A,S04_PARAMETERS!$F:$F) &amp; " [" &amp; XLOOKUP(XLOOKUP($A$105,S03_INITIATIEFTYPES!$B:$B,S03_INITIATIEFTYPES!$E:$E,""),S04_PARAMETERS!$A:$A,S04_PARAMETERS!$E:$E) &amp; "]")</f>
        <v>n.v.t.</v>
      </c>
      <c r="F109" s="57"/>
      <c r="G109" s="57"/>
      <c r="H109" s="57"/>
      <c r="I109" s="57"/>
    </row>
    <row r="110" ht="15.75" hidden="1" customHeight="1">
      <c r="A110" s="101" t="s">
        <v>52</v>
      </c>
      <c r="B110" s="146" t="s">
        <v>114</v>
      </c>
      <c r="C110" s="147" t="str">
        <f t="array" ref="C110">IF(XLOOKUP($A$105,S03_INITIATIEFTYPES!$B:$B,S03_INITIATIEFTYPES!$F:$F,"")="","-",XLOOKUP(XLOOKUP($A$105,S03_INITIATIEFTYPES!$B:$B,S03_INITIATIEFTYPES!$F:$F,""),S04_PARAMETERS!$A:$A,S04_PARAMETERS!$B:$B,"-"))</f>
        <v>-</v>
      </c>
      <c r="D110" s="104" t="str">
        <f t="array" ref="D110">IF(XLOOKUP($A$105,S03_INITIATIEFTYPES!$B:$B,S03_INITIATIEFTYPES!$F:$F,"")="","-",INDEX(S05_BEREKENINGEN!$J:$J,MATCH($A$105,S05_BEREKENINGEN!$B:$B,0)))</f>
        <v>-</v>
      </c>
      <c r="E110" s="96" t="str">
        <f t="array" ref="E110">IF(XLOOKUP($A$105,S03_INITIATIEFTYPES!$B:$B,S03_INITIATIEFTYPES!$F:$F,"")="","n.v.t.",XLOOKUP(XLOOKUP($A$105,S03_INITIATIEFTYPES!$B:$B,S03_INITIATIEFTYPES!$F:$F,""),S04_PARAMETERS!$A:$A,S04_PARAMETERS!$K:$K) &amp; " " &amp; XLOOKUP(XLOOKUP($A$105,S03_INITIATIEFTYPES!$B:$B,S03_INITIATIEFTYPES!$F:$F,""),S04_PARAMETERS!$A:$A,S04_PARAMETERS!$F:$F) &amp; " [" &amp; XLOOKUP(XLOOKUP($A$105,S03_INITIATIEFTYPES!$B:$B,S03_INITIATIEFTYPES!$F:$F,""),S04_PARAMETERS!$A:$A,S04_PARAMETERS!$E:$E) &amp; "]")</f>
        <v>n.v.t.</v>
      </c>
      <c r="F110" s="57"/>
      <c r="G110" s="57"/>
      <c r="H110" s="57"/>
      <c r="I110" s="57"/>
    </row>
    <row r="111" ht="15.75" hidden="1" customHeight="1">
      <c r="A111" s="101" t="s">
        <v>84</v>
      </c>
      <c r="B111" s="146" t="s">
        <v>115</v>
      </c>
      <c r="C111" s="147" t="str">
        <f t="array" ref="C111">IF(XLOOKUP($A$105,S03_INITIATIEFTYPES!$B:$B,S03_INITIATIEFTYPES!$G:$G,"")="","-",XLOOKUP(XLOOKUP($A$105,S03_INITIATIEFTYPES!$B:$B,S03_INITIATIEFTYPES!$G:$G,""),S04_PARAMETERS!$A:$A,S04_PARAMETERS!$B:$B,"-"))</f>
        <v>-</v>
      </c>
      <c r="D111" s="104" t="str">
        <f t="array" ref="D111">IF(XLOOKUP($A$105,S03_INITIATIEFTYPES!$B:$B,S03_INITIATIEFTYPES!$G:$G,"")="","-",INDEX(S05_BEREKENINGEN!$L:$L,MATCH($A$105,S05_BEREKENINGEN!$B:$B,0)))</f>
        <v>-</v>
      </c>
      <c r="E111" s="96" t="str">
        <f t="array" ref="E111">IF(XLOOKUP($A$105,S03_INITIATIEFTYPES!$B:$B,S03_INITIATIEFTYPES!$G:$G,"")="","n.v.t.",XLOOKUP(XLOOKUP($A$105,S03_INITIATIEFTYPES!$B:$B,S03_INITIATIEFTYPES!$G:$G,""),S04_PARAMETERS!$A:$A,S04_PARAMETERS!$K:$K) &amp; " " &amp; XLOOKUP(XLOOKUP($A$105,S03_INITIATIEFTYPES!$B:$B,S03_INITIATIEFTYPES!$G:$G,""),S04_PARAMETERS!$A:$A,S04_PARAMETERS!$F:$F) &amp; " [" &amp; XLOOKUP(XLOOKUP($A$105,S03_INITIATIEFTYPES!$B:$B,S03_INITIATIEFTYPES!$G:$G,""),S04_PARAMETERS!$A:$A,S04_PARAMETERS!$E:$E) &amp; "]")</f>
        <v>n.v.t.</v>
      </c>
      <c r="F111" s="57"/>
      <c r="G111" s="57"/>
      <c r="H111" s="57"/>
      <c r="I111" s="57"/>
    </row>
    <row r="112" ht="15.75" hidden="1" customHeight="1">
      <c r="A112" s="101" t="s">
        <v>85</v>
      </c>
      <c r="B112" s="146" t="s">
        <v>116</v>
      </c>
      <c r="C112" s="147" t="str">
        <f t="array" ref="C112">IF(XLOOKUP($A$105,S03_INITIATIEFTYPES!$B:$B,S03_INITIATIEFTYPES!$H:$H,"")="","-",XLOOKUP(XLOOKUP($A$105,S03_INITIATIEFTYPES!$B:$B,S03_INITIATIEFTYPES!$H:$H,""),S04_PARAMETERS!$A:$A,S04_PARAMETERS!$B:$B,"-"))</f>
        <v>-</v>
      </c>
      <c r="D112" s="104" t="str">
        <f t="array" ref="D112">IF(XLOOKUP($A$105,S03_INITIATIEFTYPES!$B:$B,S03_INITIATIEFTYPES!$H:$H,"")="","-",INDEX(S05_BEREKENINGEN!$N:$N,MATCH($A$105,S05_BEREKENINGEN!$B:$B,0)))</f>
        <v>-</v>
      </c>
      <c r="E112" s="96" t="str">
        <f t="array" ref="E112">IF(XLOOKUP($A$105,S03_INITIATIEFTYPES!$B:$B,S03_INITIATIEFTYPES!$H:$H,"")="","n.v.t.",XLOOKUP(XLOOKUP($A$105,S03_INITIATIEFTYPES!$B:$B,S03_INITIATIEFTYPES!$H:$H,""),S04_PARAMETERS!$A:$A,S04_PARAMETERS!$K:$K) &amp; " " &amp; XLOOKUP(XLOOKUP($A$105,S03_INITIATIEFTYPES!$B:$B,S03_INITIATIEFTYPES!$H:$H,""),S04_PARAMETERS!$A:$A,S04_PARAMETERS!$F:$F) &amp; " [" &amp; XLOOKUP(XLOOKUP($A$105,S03_INITIATIEFTYPES!$B:$B,S03_INITIATIEFTYPES!$H:$H,""),S04_PARAMETERS!$A:$A,S04_PARAMETERS!$E:$E) &amp; "]")</f>
        <v>n.v.t.</v>
      </c>
      <c r="F112" s="57"/>
      <c r="G112" s="57"/>
      <c r="H112" s="57"/>
      <c r="I112" s="57"/>
    </row>
    <row r="113" ht="15.75" hidden="1" customHeight="1">
      <c r="A113" s="101" t="s">
        <v>55</v>
      </c>
      <c r="B113" s="146" t="s">
        <v>117</v>
      </c>
      <c r="C113" s="147" t="str">
        <f t="array" ref="C113">IF(XLOOKUP($A$105,S03_INITIATIEFTYPES!$B:$B,S03_INITIATIEFTYPES!$I:$I,"")="","-",XLOOKUP(XLOOKUP($A$105,S03_INITIATIEFTYPES!$B:$B,S03_INITIATIEFTYPES!$I:$I,""),S04_PARAMETERS!$A:$A,S04_PARAMETERS!$B:$B,"-"))</f>
        <v>-</v>
      </c>
      <c r="D113" s="104" t="str">
        <f t="array" ref="D113">IF(XLOOKUP($A$105,S03_INITIATIEFTYPES!$B:$B,S03_INITIATIEFTYPES!$I:$I,"")="","-",INDEX(S05_BEREKENINGEN!$P:$P,MATCH($A$105,S05_BEREKENINGEN!$B:$B,0)))</f>
        <v>-</v>
      </c>
      <c r="E113" s="96" t="str">
        <f t="array" ref="E113">IF(XLOOKUP($A$105,S03_INITIATIEFTYPES!$B:$B,S03_INITIATIEFTYPES!$I:$I,"")="","n.v.t.",XLOOKUP(XLOOKUP($A$105,S03_INITIATIEFTYPES!$B:$B,S03_INITIATIEFTYPES!$I:$I,""),S04_PARAMETERS!$A:$A,S04_PARAMETERS!$K:$K) &amp; " " &amp; XLOOKUP(XLOOKUP($A$105,S03_INITIATIEFTYPES!$B:$B,S03_INITIATIEFTYPES!$I:$I,""),S04_PARAMETERS!$A:$A,S04_PARAMETERS!$F:$F) &amp; " [" &amp; XLOOKUP(XLOOKUP($A$105,S03_INITIATIEFTYPES!$B:$B,S03_INITIATIEFTYPES!$I:$I,""),S04_PARAMETERS!$A:$A,S04_PARAMETERS!$E:$E) &amp; "]")</f>
        <v>n.v.t.</v>
      </c>
      <c r="F113" s="57"/>
      <c r="G113" s="57"/>
      <c r="H113" s="57"/>
      <c r="I113" s="57"/>
    </row>
    <row r="114" ht="15.75" hidden="1" customHeight="1">
      <c r="A114" s="101" t="s">
        <v>86</v>
      </c>
      <c r="B114" s="146" t="s">
        <v>118</v>
      </c>
      <c r="C114" s="147" t="str">
        <f t="array" ref="C114">IF(XLOOKUP($A$105,S03_INITIATIEFTYPES!$B:$B,S03_INITIATIEFTYPES!$J:$J,"")="","-",XLOOKUP(XLOOKUP($A$105,S03_INITIATIEFTYPES!$B:$B,S03_INITIATIEFTYPES!$J:$J,""),S04_PARAMETERS!$A:$A,S04_PARAMETERS!$B:$B,"-"))</f>
        <v>-</v>
      </c>
      <c r="D114" s="104" t="str">
        <f t="array" ref="D114">IF(XLOOKUP($A$105,S03_INITIATIEFTYPES!$B:$B,S03_INITIATIEFTYPES!$J:$J,"")="","-",INDEX(S05_BEREKENINGEN!$R:$R,MATCH($A$105,S05_BEREKENINGEN!$B:$B,0)))</f>
        <v>-</v>
      </c>
      <c r="E114" s="96" t="str">
        <f t="array" ref="E114">IF(XLOOKUP($A$105,S03_INITIATIEFTYPES!$B:$B,S03_INITIATIEFTYPES!$J:$J,"")="","n.v.t.",XLOOKUP(XLOOKUP($A$105,S03_INITIATIEFTYPES!$B:$B,S03_INITIATIEFTYPES!$J:$J,""),S04_PARAMETERS!$A:$A,S04_PARAMETERS!$K:$K) &amp; " " &amp; XLOOKUP(XLOOKUP($A$105,S03_INITIATIEFTYPES!$B:$B,S03_INITIATIEFTYPES!$J:$J,""),S04_PARAMETERS!$A:$A,S04_PARAMETERS!$F:$F) &amp; " [" &amp; XLOOKUP(XLOOKUP($A$105,S03_INITIATIEFTYPES!$B:$B,S03_INITIATIEFTYPES!$J:$J,""),S04_PARAMETERS!$A:$A,S04_PARAMETERS!$E:$E) &amp; "]")</f>
        <v>n.v.t.</v>
      </c>
      <c r="F114" s="57"/>
      <c r="G114" s="57"/>
      <c r="H114" s="57"/>
      <c r="I114" s="57"/>
    </row>
    <row r="115" ht="15.75" hidden="1" customHeight="1">
      <c r="A115" s="57"/>
      <c r="B115" s="57"/>
      <c r="C115" s="154"/>
      <c r="D115" s="155"/>
      <c r="E115" s="57"/>
      <c r="F115" s="57"/>
      <c r="G115" s="57"/>
      <c r="H115" s="57"/>
      <c r="I115" s="57"/>
    </row>
    <row r="116" ht="19.5" hidden="1" customHeight="1">
      <c r="A116" s="141" t="s">
        <v>126</v>
      </c>
      <c r="B116" s="55"/>
      <c r="C116" s="55"/>
      <c r="D116" s="55"/>
      <c r="E116" s="56"/>
      <c r="F116" s="57"/>
      <c r="G116" s="57"/>
      <c r="H116" s="57"/>
      <c r="I116" s="57"/>
    </row>
    <row r="117" ht="15.75" hidden="1" customHeight="1">
      <c r="A117" s="49" t="s">
        <v>106</v>
      </c>
      <c r="B117" s="49" t="s">
        <v>107</v>
      </c>
      <c r="C117" s="145" t="s">
        <v>108</v>
      </c>
      <c r="D117" s="49" t="s">
        <v>109</v>
      </c>
      <c r="E117" s="49" t="s">
        <v>110</v>
      </c>
      <c r="F117" s="57"/>
      <c r="G117" s="57"/>
      <c r="H117" s="57"/>
      <c r="I117" s="57"/>
    </row>
    <row r="118" ht="15.75" hidden="1" customHeight="1">
      <c r="A118" s="101" t="s">
        <v>49</v>
      </c>
      <c r="B118" s="146" t="s">
        <v>111</v>
      </c>
      <c r="C118" s="147" t="str">
        <f t="array" ref="C118">IF(XLOOKUP($A$116,S03_INITIATIEFTYPES!$B:$B,S03_INITIATIEFTYPES!$C:$C,"")="","-",XLOOKUP(XLOOKUP($A$116,S03_INITIATIEFTYPES!$B:$B,S03_INITIATIEFTYPES!$C:$C,""),S04_PARAMETERS!$A:$A,S04_PARAMETERS!$B:$B,"-"))</f>
        <v>-</v>
      </c>
      <c r="D118" s="104" t="str">
        <f t="array" ref="D118">IF(XLOOKUP($A$116,S03_INITIATIEFTYPES!$B:$B,S03_INITIATIEFTYPES!$C:$C,"")="","-",INDEX(S05_BEREKENINGEN!$D:$D,MATCH($A$116,S05_BEREKENINGEN!$B:$B,0)))</f>
        <v>-</v>
      </c>
      <c r="E118" s="96" t="str">
        <f t="array" ref="E118">IF(XLOOKUP($A$116,S03_INITIATIEFTYPES!$B:$B,S03_INITIATIEFTYPES!$C:$C,"")="","n.v.t.",XLOOKUP(XLOOKUP($A$116,S03_INITIATIEFTYPES!$B:$B,S03_INITIATIEFTYPES!$C:$C,""),S04_PARAMETERS!$A:$A,S04_PARAMETERS!$K:$K) &amp; " " &amp; XLOOKUP(XLOOKUP($A$116,S03_INITIATIEFTYPES!$B:$B,S03_INITIATIEFTYPES!$C:$C,""),S04_PARAMETERS!$A:$A,S04_PARAMETERS!$F:$F) &amp; " [" &amp; XLOOKUP(XLOOKUP($A$116,S03_INITIATIEFTYPES!$B:$B,S03_INITIATIEFTYPES!$C:$C,""),S04_PARAMETERS!$A:$A,S04_PARAMETERS!$E:$E) &amp; "]")</f>
        <v>n.v.t.</v>
      </c>
      <c r="F118" s="57"/>
      <c r="G118" s="57"/>
      <c r="H118" s="57"/>
      <c r="I118" s="57"/>
    </row>
    <row r="119" ht="15.75" hidden="1" customHeight="1">
      <c r="A119" s="101" t="s">
        <v>50</v>
      </c>
      <c r="B119" s="146" t="s">
        <v>122</v>
      </c>
      <c r="C119" s="147" t="str">
        <f t="array" ref="C119">IF(XLOOKUP($A$116,S03_INITIATIEFTYPES!$B:$B,S03_INITIATIEFTYPES!$D:$D,"")="","-",XLOOKUP(XLOOKUP($A$116,S03_INITIATIEFTYPES!$B:$B,S03_INITIATIEFTYPES!$D:$D,""),S04_PARAMETERS!$A:$A,S04_PARAMETERS!$B:$B,"-"))</f>
        <v>-</v>
      </c>
      <c r="D119" s="104" t="str">
        <f t="array" ref="D119">IF(XLOOKUP($A$116,S03_INITIATIEFTYPES!$B:$B,S03_INITIATIEFTYPES!$D:$D,"")="","-",INDEX(S05_BEREKENINGEN!$F:$F,MATCH($A$116,S05_BEREKENINGEN!$B:$B,0)))</f>
        <v>-</v>
      </c>
      <c r="E119" s="96" t="str">
        <f t="array" ref="E119">IF(XLOOKUP($A$116,S03_INITIATIEFTYPES!$B:$B,S03_INITIATIEFTYPES!$D:$D,"")="","n.v.t.",XLOOKUP(XLOOKUP($A$116,S03_INITIATIEFTYPES!$B:$B,S03_INITIATIEFTYPES!$D:$D,""),S04_PARAMETERS!$A:$A,S04_PARAMETERS!$K:$K) &amp; " " &amp; XLOOKUP(XLOOKUP($A$116,S03_INITIATIEFTYPES!$B:$B,S03_INITIATIEFTYPES!$D:$D,""),S04_PARAMETERS!$A:$A,S04_PARAMETERS!$F:$F) &amp; " [" &amp; XLOOKUP(XLOOKUP($A$116,S03_INITIATIEFTYPES!$B:$B,S03_INITIATIEFTYPES!$D:$D,""),S04_PARAMETERS!$A:$A,S04_PARAMETERS!$E:$E) &amp; "]")</f>
        <v>n.v.t.</v>
      </c>
      <c r="F119" s="57"/>
      <c r="G119" s="57"/>
      <c r="H119" s="57"/>
      <c r="I119" s="57"/>
    </row>
    <row r="120" ht="15.75" hidden="1" customHeight="1">
      <c r="A120" s="101" t="s">
        <v>51</v>
      </c>
      <c r="B120" s="146" t="s">
        <v>113</v>
      </c>
      <c r="C120" s="147" t="str">
        <f t="array" ref="C120">IF(XLOOKUP($A$116,S03_INITIATIEFTYPES!$B:$B,S03_INITIATIEFTYPES!$E:$E,"")="","-",XLOOKUP(XLOOKUP($A$116,S03_INITIATIEFTYPES!$B:$B,S03_INITIATIEFTYPES!$E:$E,""),S04_PARAMETERS!$A:$A,S04_PARAMETERS!$B:$B,"-"))</f>
        <v>-</v>
      </c>
      <c r="D120" s="104" t="str">
        <f t="array" ref="D120">IF(XLOOKUP($A$116,S03_INITIATIEFTYPES!$B:$B,S03_INITIATIEFTYPES!$E:$E,"")="","-",INDEX(S05_BEREKENINGEN!$H:$H,MATCH($A$116,S05_BEREKENINGEN!$B:$B,0)))</f>
        <v>-</v>
      </c>
      <c r="E120" s="96" t="str">
        <f t="array" ref="E120">IF(XLOOKUP($A$116,S03_INITIATIEFTYPES!$B:$B,S03_INITIATIEFTYPES!$E:$E,"")="","n.v.t.",XLOOKUP(XLOOKUP($A$116,S03_INITIATIEFTYPES!$B:$B,S03_INITIATIEFTYPES!$E:$E,""),S04_PARAMETERS!$A:$A,S04_PARAMETERS!$K:$K) &amp; " " &amp; XLOOKUP(XLOOKUP($A$116,S03_INITIATIEFTYPES!$B:$B,S03_INITIATIEFTYPES!$E:$E,""),S04_PARAMETERS!$A:$A,S04_PARAMETERS!$F:$F) &amp; " [" &amp; XLOOKUP(XLOOKUP($A$116,S03_INITIATIEFTYPES!$B:$B,S03_INITIATIEFTYPES!$E:$E,""),S04_PARAMETERS!$A:$A,S04_PARAMETERS!$E:$E) &amp; "]")</f>
        <v>n.v.t.</v>
      </c>
      <c r="F120" s="57"/>
      <c r="G120" s="57"/>
      <c r="H120" s="57"/>
      <c r="I120" s="57"/>
    </row>
    <row r="121" ht="15.75" hidden="1" customHeight="1">
      <c r="A121" s="101" t="s">
        <v>52</v>
      </c>
      <c r="B121" s="146" t="s">
        <v>114</v>
      </c>
      <c r="C121" s="147" t="str">
        <f t="array" ref="C121">IF(XLOOKUP($A$116,S03_INITIATIEFTYPES!$B:$B,S03_INITIATIEFTYPES!$F:$F,"")="","-",XLOOKUP(XLOOKUP($A$116,S03_INITIATIEFTYPES!$B:$B,S03_INITIATIEFTYPES!$F:$F,""),S04_PARAMETERS!$A:$A,S04_PARAMETERS!$B:$B,"-"))</f>
        <v>-</v>
      </c>
      <c r="D121" s="104" t="str">
        <f t="array" ref="D121">IF(XLOOKUP($A$116,S03_INITIATIEFTYPES!$B:$B,S03_INITIATIEFTYPES!$F:$F,"")="","-",INDEX(S05_BEREKENINGEN!$J:$J,MATCH($A$116,S05_BEREKENINGEN!$B:$B,0)))</f>
        <v>-</v>
      </c>
      <c r="E121" s="96" t="str">
        <f t="array" ref="E121">IF(XLOOKUP($A$116,S03_INITIATIEFTYPES!$B:$B,S03_INITIATIEFTYPES!$F:$F,"")="","n.v.t.",XLOOKUP(XLOOKUP($A$116,S03_INITIATIEFTYPES!$B:$B,S03_INITIATIEFTYPES!$F:$F,""),S04_PARAMETERS!$A:$A,S04_PARAMETERS!$K:$K) &amp; " " &amp; XLOOKUP(XLOOKUP($A$116,S03_INITIATIEFTYPES!$B:$B,S03_INITIATIEFTYPES!$F:$F,""),S04_PARAMETERS!$A:$A,S04_PARAMETERS!$F:$F) &amp; " [" &amp; XLOOKUP(XLOOKUP($A$116,S03_INITIATIEFTYPES!$B:$B,S03_INITIATIEFTYPES!$F:$F,""),S04_PARAMETERS!$A:$A,S04_PARAMETERS!$E:$E) &amp; "]")</f>
        <v>n.v.t.</v>
      </c>
      <c r="F121" s="57"/>
      <c r="G121" s="57"/>
      <c r="H121" s="57"/>
      <c r="I121" s="57"/>
    </row>
    <row r="122" ht="15.75" hidden="1" customHeight="1">
      <c r="A122" s="101" t="s">
        <v>84</v>
      </c>
      <c r="B122" s="146" t="s">
        <v>115</v>
      </c>
      <c r="C122" s="147" t="str">
        <f t="array" ref="C122">IF(XLOOKUP($A$116,S03_INITIATIEFTYPES!$B:$B,S03_INITIATIEFTYPES!$G:$G,"")="","-",XLOOKUP(XLOOKUP($A$116,S03_INITIATIEFTYPES!$B:$B,S03_INITIATIEFTYPES!$G:$G,""),S04_PARAMETERS!$A:$A,S04_PARAMETERS!$B:$B,"-"))</f>
        <v>-</v>
      </c>
      <c r="D122" s="104" t="str">
        <f t="array" ref="D122">IF(XLOOKUP($A$116,S03_INITIATIEFTYPES!$B:$B,S03_INITIATIEFTYPES!$G:$G,"")="","-",INDEX(S05_BEREKENINGEN!$L:$L,MATCH($A$116,S05_BEREKENINGEN!$B:$B,0)))</f>
        <v>-</v>
      </c>
      <c r="E122" s="96" t="str">
        <f t="array" ref="E122">IF(XLOOKUP($A$116,S03_INITIATIEFTYPES!$B:$B,S03_INITIATIEFTYPES!$G:$G,"")="","n.v.t.",XLOOKUP(XLOOKUP($A$116,S03_INITIATIEFTYPES!$B:$B,S03_INITIATIEFTYPES!$G:$G,""),S04_PARAMETERS!$A:$A,S04_PARAMETERS!$K:$K) &amp; " " &amp; XLOOKUP(XLOOKUP($A$116,S03_INITIATIEFTYPES!$B:$B,S03_INITIATIEFTYPES!$G:$G,""),S04_PARAMETERS!$A:$A,S04_PARAMETERS!$F:$F) &amp; " [" &amp; XLOOKUP(XLOOKUP($A$116,S03_INITIATIEFTYPES!$B:$B,S03_INITIATIEFTYPES!$G:$G,""),S04_PARAMETERS!$A:$A,S04_PARAMETERS!$E:$E) &amp; "]")</f>
        <v>n.v.t.</v>
      </c>
      <c r="F122" s="57"/>
      <c r="G122" s="57"/>
      <c r="H122" s="57"/>
      <c r="I122" s="57"/>
    </row>
    <row r="123" ht="15.75" hidden="1" customHeight="1">
      <c r="A123" s="101" t="s">
        <v>85</v>
      </c>
      <c r="B123" s="146" t="s">
        <v>116</v>
      </c>
      <c r="C123" s="147" t="str">
        <f t="array" ref="C123">IF(XLOOKUP($A$116,S03_INITIATIEFTYPES!$B:$B,S03_INITIATIEFTYPES!$H:$H,"")="","-",XLOOKUP(XLOOKUP($A$116,S03_INITIATIEFTYPES!$B:$B,S03_INITIATIEFTYPES!$H:$H,""),S04_PARAMETERS!$A:$A,S04_PARAMETERS!$B:$B,"-"))</f>
        <v>-</v>
      </c>
      <c r="D123" s="104" t="str">
        <f t="array" ref="D123">IF(XLOOKUP($A$116,S03_INITIATIEFTYPES!$B:$B,S03_INITIATIEFTYPES!$H:$H,"")="","-",INDEX(S05_BEREKENINGEN!$N:$N,MATCH($A$116,S05_BEREKENINGEN!$B:$B,0)))</f>
        <v>-</v>
      </c>
      <c r="E123" s="96" t="str">
        <f t="array" ref="E123">IF(XLOOKUP($A$116,S03_INITIATIEFTYPES!$B:$B,S03_INITIATIEFTYPES!$H:$H,"")="","n.v.t.",XLOOKUP(XLOOKUP($A$116,S03_INITIATIEFTYPES!$B:$B,S03_INITIATIEFTYPES!$H:$H,""),S04_PARAMETERS!$A:$A,S04_PARAMETERS!$K:$K) &amp; " " &amp; XLOOKUP(XLOOKUP($A$116,S03_INITIATIEFTYPES!$B:$B,S03_INITIATIEFTYPES!$H:$H,""),S04_PARAMETERS!$A:$A,S04_PARAMETERS!$F:$F) &amp; " [" &amp; XLOOKUP(XLOOKUP($A$116,S03_INITIATIEFTYPES!$B:$B,S03_INITIATIEFTYPES!$H:$H,""),S04_PARAMETERS!$A:$A,S04_PARAMETERS!$E:$E) &amp; "]")</f>
        <v>n.v.t.</v>
      </c>
      <c r="F123" s="57"/>
      <c r="G123" s="57"/>
      <c r="H123" s="57"/>
      <c r="I123" s="57"/>
    </row>
    <row r="124" ht="15.75" hidden="1" customHeight="1">
      <c r="A124" s="101" t="s">
        <v>55</v>
      </c>
      <c r="B124" s="146" t="s">
        <v>117</v>
      </c>
      <c r="C124" s="147" t="str">
        <f t="array" ref="C124">IF(XLOOKUP($A$116,S03_INITIATIEFTYPES!$B:$B,S03_INITIATIEFTYPES!$I:$I,"")="","-",XLOOKUP(XLOOKUP($A$116,S03_INITIATIEFTYPES!$B:$B,S03_INITIATIEFTYPES!$I:$I,""),S04_PARAMETERS!$A:$A,S04_PARAMETERS!$B:$B,"-"))</f>
        <v>-</v>
      </c>
      <c r="D124" s="104" t="str">
        <f t="array" ref="D124">IF(XLOOKUP($A$116,S03_INITIATIEFTYPES!$B:$B,S03_INITIATIEFTYPES!$I:$I,"")="","-",INDEX(S05_BEREKENINGEN!$P:$P,MATCH($A$116,S05_BEREKENINGEN!$B:$B,0)))</f>
        <v>-</v>
      </c>
      <c r="E124" s="96" t="str">
        <f t="array" ref="E124">IF(XLOOKUP($A$116,S03_INITIATIEFTYPES!$B:$B,S03_INITIATIEFTYPES!$I:$I,"")="","n.v.t.",XLOOKUP(XLOOKUP($A$116,S03_INITIATIEFTYPES!$B:$B,S03_INITIATIEFTYPES!$I:$I,""),S04_PARAMETERS!$A:$A,S04_PARAMETERS!$K:$K) &amp; " " &amp; XLOOKUP(XLOOKUP($A$116,S03_INITIATIEFTYPES!$B:$B,S03_INITIATIEFTYPES!$I:$I,""),S04_PARAMETERS!$A:$A,S04_PARAMETERS!$F:$F) &amp; " [" &amp; XLOOKUP(XLOOKUP($A$116,S03_INITIATIEFTYPES!$B:$B,S03_INITIATIEFTYPES!$I:$I,""),S04_PARAMETERS!$A:$A,S04_PARAMETERS!$E:$E) &amp; "]")</f>
        <v>n.v.t.</v>
      </c>
      <c r="F124" s="57"/>
      <c r="G124" s="57"/>
      <c r="H124" s="57"/>
      <c r="I124" s="57"/>
    </row>
    <row r="125" ht="15.75" hidden="1" customHeight="1">
      <c r="A125" s="101" t="s">
        <v>86</v>
      </c>
      <c r="B125" s="146" t="s">
        <v>118</v>
      </c>
      <c r="C125" s="147" t="str">
        <f t="array" ref="C125">IF(XLOOKUP($A$116,S03_INITIATIEFTYPES!$B:$B,S03_INITIATIEFTYPES!$J:$J,"")="","-",XLOOKUP(XLOOKUP($A$116,S03_INITIATIEFTYPES!$B:$B,S03_INITIATIEFTYPES!$J:$J,""),S04_PARAMETERS!$A:$A,S04_PARAMETERS!$B:$B,"-"))</f>
        <v>-</v>
      </c>
      <c r="D125" s="104" t="str">
        <f t="array" ref="D125">IF(XLOOKUP($A$116,S03_INITIATIEFTYPES!$B:$B,S03_INITIATIEFTYPES!$J:$J,"")="","-",INDEX(S05_BEREKENINGEN!$R:$R,MATCH($A$116,S05_BEREKENINGEN!$B:$B,0)))</f>
        <v>-</v>
      </c>
      <c r="E125" s="96" t="str">
        <f t="array" ref="E125">IF(XLOOKUP($A$116,S03_INITIATIEFTYPES!$B:$B,S03_INITIATIEFTYPES!$J:$J,"")="","n.v.t.",XLOOKUP(XLOOKUP($A$116,S03_INITIATIEFTYPES!$B:$B,S03_INITIATIEFTYPES!$J:$J,""),S04_PARAMETERS!$A:$A,S04_PARAMETERS!$K:$K) &amp; " " &amp; XLOOKUP(XLOOKUP($A$116,S03_INITIATIEFTYPES!$B:$B,S03_INITIATIEFTYPES!$J:$J,""),S04_PARAMETERS!$A:$A,S04_PARAMETERS!$F:$F) &amp; " [" &amp; XLOOKUP(XLOOKUP($A$116,S03_INITIATIEFTYPES!$B:$B,S03_INITIATIEFTYPES!$J:$J,""),S04_PARAMETERS!$A:$A,S04_PARAMETERS!$E:$E) &amp; "]")</f>
        <v>n.v.t.</v>
      </c>
      <c r="F125" s="57"/>
      <c r="G125" s="57"/>
      <c r="H125" s="57"/>
      <c r="I125" s="57"/>
    </row>
    <row r="126" ht="15.75" hidden="1" customHeight="1">
      <c r="A126" s="57"/>
      <c r="B126" s="57"/>
      <c r="C126" s="154"/>
      <c r="D126" s="155"/>
      <c r="E126" s="57"/>
      <c r="F126" s="57"/>
      <c r="G126" s="57"/>
      <c r="H126" s="57"/>
      <c r="I126" s="57"/>
    </row>
    <row r="127" ht="19.5" hidden="1" customHeight="1">
      <c r="A127" s="141" t="s">
        <v>127</v>
      </c>
      <c r="B127" s="55"/>
      <c r="C127" s="55"/>
      <c r="D127" s="55"/>
      <c r="E127" s="56"/>
      <c r="F127" s="57"/>
      <c r="G127" s="57"/>
      <c r="H127" s="57"/>
      <c r="I127" s="57"/>
    </row>
    <row r="128" ht="15.75" hidden="1" customHeight="1">
      <c r="A128" s="49" t="s">
        <v>106</v>
      </c>
      <c r="B128" s="49" t="s">
        <v>107</v>
      </c>
      <c r="C128" s="145" t="s">
        <v>108</v>
      </c>
      <c r="D128" s="49" t="s">
        <v>109</v>
      </c>
      <c r="E128" s="49" t="s">
        <v>110</v>
      </c>
      <c r="F128" s="57"/>
      <c r="G128" s="57"/>
      <c r="H128" s="57"/>
      <c r="I128" s="57"/>
    </row>
    <row r="129" ht="15.75" hidden="1" customHeight="1">
      <c r="A129" s="101" t="s">
        <v>49</v>
      </c>
      <c r="B129" s="146" t="s">
        <v>111</v>
      </c>
      <c r="C129" s="147" t="str">
        <f t="array" ref="C129">IF(XLOOKUP($A$127,S03_INITIATIEFTYPES!$B:$B,S03_INITIATIEFTYPES!$C:$C,"")="","-",XLOOKUP(XLOOKUP($A$127,S03_INITIATIEFTYPES!$B:$B,S03_INITIATIEFTYPES!$C:$C,""),S04_PARAMETERS!$A:$A,S04_PARAMETERS!$B:$B,"-"))</f>
        <v>-</v>
      </c>
      <c r="D129" s="104" t="str">
        <f t="array" ref="D129">IF(XLOOKUP($A$127,S03_INITIATIEFTYPES!$B:$B,S03_INITIATIEFTYPES!$C:$C,"")="","-",INDEX(S05_BEREKENINGEN!$D:$D,MATCH($A$127,S05_BEREKENINGEN!$B:$B,0)))</f>
        <v>-</v>
      </c>
      <c r="E129" s="96" t="str">
        <f t="array" ref="E129">IF(XLOOKUP($A$127,S03_INITIATIEFTYPES!$B:$B,S03_INITIATIEFTYPES!$C:$C,"")="","n.v.t.",XLOOKUP(XLOOKUP($A$127,S03_INITIATIEFTYPES!$B:$B,S03_INITIATIEFTYPES!$C:$C,""),S04_PARAMETERS!$A:$A,S04_PARAMETERS!$K:$K) &amp; " " &amp; XLOOKUP(XLOOKUP($A$127,S03_INITIATIEFTYPES!$B:$B,S03_INITIATIEFTYPES!$C:$C,""),S04_PARAMETERS!$A:$A,S04_PARAMETERS!$F:$F) &amp; " [" &amp; XLOOKUP(XLOOKUP($A$127,S03_INITIATIEFTYPES!$B:$B,S03_INITIATIEFTYPES!$C:$C,""),S04_PARAMETERS!$A:$A,S04_PARAMETERS!$E:$E) &amp; "]")</f>
        <v>n.v.t.</v>
      </c>
      <c r="F129" s="57"/>
      <c r="G129" s="57"/>
      <c r="H129" s="57"/>
      <c r="I129" s="57"/>
    </row>
    <row r="130" ht="15.75" hidden="1" customHeight="1">
      <c r="A130" s="101" t="s">
        <v>50</v>
      </c>
      <c r="B130" s="146" t="s">
        <v>122</v>
      </c>
      <c r="C130" s="147" t="str">
        <f t="array" ref="C130">IF(XLOOKUP($A$127,S03_INITIATIEFTYPES!$B:$B,S03_INITIATIEFTYPES!$D:$D,"")="","-",XLOOKUP(XLOOKUP($A$127,S03_INITIATIEFTYPES!$B:$B,S03_INITIATIEFTYPES!$D:$D,""),S04_PARAMETERS!$A:$A,S04_PARAMETERS!$B:$B,"-"))</f>
        <v>-</v>
      </c>
      <c r="D130" s="104" t="str">
        <f t="array" ref="D130">IF(XLOOKUP($A$127,S03_INITIATIEFTYPES!$B:$B,S03_INITIATIEFTYPES!$D:$D,"")="","-",INDEX(S05_BEREKENINGEN!$F:$F,MATCH($A$127,S05_BEREKENINGEN!$B:$B,0)))</f>
        <v>-</v>
      </c>
      <c r="E130" s="96" t="str">
        <f t="array" ref="E130">IF(XLOOKUP($A$127,S03_INITIATIEFTYPES!$B:$B,S03_INITIATIEFTYPES!$D:$D,"")="","n.v.t.",XLOOKUP(XLOOKUP($A$127,S03_INITIATIEFTYPES!$B:$B,S03_INITIATIEFTYPES!$D:$D,""),S04_PARAMETERS!$A:$A,S04_PARAMETERS!$K:$K) &amp; " " &amp; XLOOKUP(XLOOKUP($A$127,S03_INITIATIEFTYPES!$B:$B,S03_INITIATIEFTYPES!$D:$D,""),S04_PARAMETERS!$A:$A,S04_PARAMETERS!$F:$F) &amp; " [" &amp; XLOOKUP(XLOOKUP($A$127,S03_INITIATIEFTYPES!$B:$B,S03_INITIATIEFTYPES!$D:$D,""),S04_PARAMETERS!$A:$A,S04_PARAMETERS!$E:$E) &amp; "]")</f>
        <v>n.v.t.</v>
      </c>
      <c r="F130" s="57"/>
      <c r="G130" s="57"/>
      <c r="H130" s="57"/>
      <c r="I130" s="57"/>
    </row>
    <row r="131" ht="15.75" hidden="1" customHeight="1">
      <c r="A131" s="101" t="s">
        <v>51</v>
      </c>
      <c r="B131" s="146" t="s">
        <v>113</v>
      </c>
      <c r="C131" s="147" t="str">
        <f t="array" ref="C131">IF(XLOOKUP($A$127,S03_INITIATIEFTYPES!$B:$B,S03_INITIATIEFTYPES!$E:$E,"")="","-",XLOOKUP(XLOOKUP($A$127,S03_INITIATIEFTYPES!$B:$B,S03_INITIATIEFTYPES!$E:$E,""),S04_PARAMETERS!$A:$A,S04_PARAMETERS!$B:$B,"-"))</f>
        <v>-</v>
      </c>
      <c r="D131" s="104" t="str">
        <f t="array" ref="D131">IF(XLOOKUP($A$127,S03_INITIATIEFTYPES!$B:$B,S03_INITIATIEFTYPES!$E:$E,"")="","-",INDEX(S05_BEREKENINGEN!$H:$H,MATCH($A$127,S05_BEREKENINGEN!$B:$B,0)))</f>
        <v>-</v>
      </c>
      <c r="E131" s="96" t="str">
        <f t="array" ref="E131">IF(XLOOKUP($A$127,S03_INITIATIEFTYPES!$B:$B,S03_INITIATIEFTYPES!$E:$E,"")="","n.v.t.",XLOOKUP(XLOOKUP($A$127,S03_INITIATIEFTYPES!$B:$B,S03_INITIATIEFTYPES!$E:$E,""),S04_PARAMETERS!$A:$A,S04_PARAMETERS!$K:$K) &amp; " " &amp; XLOOKUP(XLOOKUP($A$127,S03_INITIATIEFTYPES!$B:$B,S03_INITIATIEFTYPES!$E:$E,""),S04_PARAMETERS!$A:$A,S04_PARAMETERS!$F:$F) &amp; " [" &amp; XLOOKUP(XLOOKUP($A$127,S03_INITIATIEFTYPES!$B:$B,S03_INITIATIEFTYPES!$E:$E,""),S04_PARAMETERS!$A:$A,S04_PARAMETERS!$E:$E) &amp; "]")</f>
        <v>n.v.t.</v>
      </c>
      <c r="F131" s="57"/>
      <c r="G131" s="57"/>
      <c r="H131" s="57"/>
      <c r="I131" s="57"/>
    </row>
    <row r="132" ht="15.75" hidden="1" customHeight="1">
      <c r="A132" s="101" t="s">
        <v>52</v>
      </c>
      <c r="B132" s="146" t="s">
        <v>114</v>
      </c>
      <c r="C132" s="147" t="str">
        <f t="array" ref="C132">IF(XLOOKUP($A$127,S03_INITIATIEFTYPES!$B:$B,S03_INITIATIEFTYPES!$F:$F,"")="","-",XLOOKUP(XLOOKUP($A$127,S03_INITIATIEFTYPES!$B:$B,S03_INITIATIEFTYPES!$F:$F,""),S04_PARAMETERS!$A:$A,S04_PARAMETERS!$B:$B,"-"))</f>
        <v>-</v>
      </c>
      <c r="D132" s="104" t="str">
        <f t="array" ref="D132">IF(XLOOKUP($A$127,S03_INITIATIEFTYPES!$B:$B,S03_INITIATIEFTYPES!$F:$F,"")="","-",INDEX(S05_BEREKENINGEN!$J:$J,MATCH($A$127,S05_BEREKENINGEN!$B:$B,0)))</f>
        <v>-</v>
      </c>
      <c r="E132" s="96" t="str">
        <f t="array" ref="E132">IF(XLOOKUP($A$127,S03_INITIATIEFTYPES!$B:$B,S03_INITIATIEFTYPES!$F:$F,"")="","n.v.t.",XLOOKUP(XLOOKUP($A$127,S03_INITIATIEFTYPES!$B:$B,S03_INITIATIEFTYPES!$F:$F,""),S04_PARAMETERS!$A:$A,S04_PARAMETERS!$K:$K) &amp; " " &amp; XLOOKUP(XLOOKUP($A$127,S03_INITIATIEFTYPES!$B:$B,S03_INITIATIEFTYPES!$F:$F,""),S04_PARAMETERS!$A:$A,S04_PARAMETERS!$F:$F) &amp; " [" &amp; XLOOKUP(XLOOKUP($A$127,S03_INITIATIEFTYPES!$B:$B,S03_INITIATIEFTYPES!$F:$F,""),S04_PARAMETERS!$A:$A,S04_PARAMETERS!$E:$E) &amp; "]")</f>
        <v>n.v.t.</v>
      </c>
      <c r="F132" s="57"/>
      <c r="G132" s="57"/>
      <c r="H132" s="57"/>
      <c r="I132" s="57"/>
    </row>
    <row r="133" ht="15.75" hidden="1" customHeight="1">
      <c r="A133" s="101" t="s">
        <v>84</v>
      </c>
      <c r="B133" s="146" t="s">
        <v>115</v>
      </c>
      <c r="C133" s="147" t="str">
        <f t="array" ref="C133">IF(XLOOKUP($A$127,S03_INITIATIEFTYPES!$B:$B,S03_INITIATIEFTYPES!$G:$G,"")="","-",XLOOKUP(XLOOKUP($A$127,S03_INITIATIEFTYPES!$B:$B,S03_INITIATIEFTYPES!$G:$G,""),S04_PARAMETERS!$A:$A,S04_PARAMETERS!$B:$B,"-"))</f>
        <v>-</v>
      </c>
      <c r="D133" s="104" t="str">
        <f t="array" ref="D133">IF(XLOOKUP($A$127,S03_INITIATIEFTYPES!$B:$B,S03_INITIATIEFTYPES!$G:$G,"")="","-",INDEX(S05_BEREKENINGEN!$L:$L,MATCH($A$127,S05_BEREKENINGEN!$B:$B,0)))</f>
        <v>-</v>
      </c>
      <c r="E133" s="96" t="str">
        <f t="array" ref="E133">IF(XLOOKUP($A$127,S03_INITIATIEFTYPES!$B:$B,S03_INITIATIEFTYPES!$G:$G,"")="","n.v.t.",XLOOKUP(XLOOKUP($A$127,S03_INITIATIEFTYPES!$B:$B,S03_INITIATIEFTYPES!$G:$G,""),S04_PARAMETERS!$A:$A,S04_PARAMETERS!$K:$K) &amp; " " &amp; XLOOKUP(XLOOKUP($A$127,S03_INITIATIEFTYPES!$B:$B,S03_INITIATIEFTYPES!$G:$G,""),S04_PARAMETERS!$A:$A,S04_PARAMETERS!$F:$F) &amp; " [" &amp; XLOOKUP(XLOOKUP($A$127,S03_INITIATIEFTYPES!$B:$B,S03_INITIATIEFTYPES!$G:$G,""),S04_PARAMETERS!$A:$A,S04_PARAMETERS!$E:$E) &amp; "]")</f>
        <v>n.v.t.</v>
      </c>
      <c r="F133" s="57"/>
      <c r="G133" s="57"/>
      <c r="H133" s="57"/>
      <c r="I133" s="57"/>
    </row>
    <row r="134" ht="15.75" hidden="1" customHeight="1">
      <c r="A134" s="101" t="s">
        <v>85</v>
      </c>
      <c r="B134" s="146" t="s">
        <v>116</v>
      </c>
      <c r="C134" s="147" t="str">
        <f t="array" ref="C134">IF(XLOOKUP($A$127,S03_INITIATIEFTYPES!$B:$B,S03_INITIATIEFTYPES!$H:$H,"")="","-",XLOOKUP(XLOOKUP($A$127,S03_INITIATIEFTYPES!$B:$B,S03_INITIATIEFTYPES!$H:$H,""),S04_PARAMETERS!$A:$A,S04_PARAMETERS!$B:$B,"-"))</f>
        <v>-</v>
      </c>
      <c r="D134" s="104" t="str">
        <f t="array" ref="D134">IF(XLOOKUP($A$127,S03_INITIATIEFTYPES!$B:$B,S03_INITIATIEFTYPES!$H:$H,"")="","-",INDEX(S05_BEREKENINGEN!$N:$N,MATCH($A$127,S05_BEREKENINGEN!$B:$B,0)))</f>
        <v>-</v>
      </c>
      <c r="E134" s="96" t="str">
        <f t="array" ref="E134">IF(XLOOKUP($A$127,S03_INITIATIEFTYPES!$B:$B,S03_INITIATIEFTYPES!$H:$H,"")="","n.v.t.",XLOOKUP(XLOOKUP($A$127,S03_INITIATIEFTYPES!$B:$B,S03_INITIATIEFTYPES!$H:$H,""),S04_PARAMETERS!$A:$A,S04_PARAMETERS!$K:$K) &amp; " " &amp; XLOOKUP(XLOOKUP($A$127,S03_INITIATIEFTYPES!$B:$B,S03_INITIATIEFTYPES!$H:$H,""),S04_PARAMETERS!$A:$A,S04_PARAMETERS!$F:$F) &amp; " [" &amp; XLOOKUP(XLOOKUP($A$127,S03_INITIATIEFTYPES!$B:$B,S03_INITIATIEFTYPES!$H:$H,""),S04_PARAMETERS!$A:$A,S04_PARAMETERS!$E:$E) &amp; "]")</f>
        <v>n.v.t.</v>
      </c>
      <c r="F134" s="57"/>
      <c r="G134" s="57"/>
      <c r="H134" s="57"/>
      <c r="I134" s="57"/>
    </row>
    <row r="135" ht="15.75" hidden="1" customHeight="1">
      <c r="A135" s="101" t="s">
        <v>55</v>
      </c>
      <c r="B135" s="146" t="s">
        <v>117</v>
      </c>
      <c r="C135" s="147" t="str">
        <f t="array" ref="C135">IF(XLOOKUP($A$127,S03_INITIATIEFTYPES!$B:$B,S03_INITIATIEFTYPES!$I:$I,"")="","-",XLOOKUP(XLOOKUP($A$127,S03_INITIATIEFTYPES!$B:$B,S03_INITIATIEFTYPES!$I:$I,""),S04_PARAMETERS!$A:$A,S04_PARAMETERS!$B:$B,"-"))</f>
        <v>-</v>
      </c>
      <c r="D135" s="104" t="str">
        <f t="array" ref="D135">IF(XLOOKUP($A$127,S03_INITIATIEFTYPES!$B:$B,S03_INITIATIEFTYPES!$I:$I,"")="","-",INDEX(S05_BEREKENINGEN!$P:$P,MATCH($A$127,S05_BEREKENINGEN!$B:$B,0)))</f>
        <v>-</v>
      </c>
      <c r="E135" s="96" t="str">
        <f t="array" ref="E135">IF(XLOOKUP($A$127,S03_INITIATIEFTYPES!$B:$B,S03_INITIATIEFTYPES!$I:$I,"")="","n.v.t.",XLOOKUP(XLOOKUP($A$127,S03_INITIATIEFTYPES!$B:$B,S03_INITIATIEFTYPES!$I:$I,""),S04_PARAMETERS!$A:$A,S04_PARAMETERS!$K:$K) &amp; " " &amp; XLOOKUP(XLOOKUP($A$127,S03_INITIATIEFTYPES!$B:$B,S03_INITIATIEFTYPES!$I:$I,""),S04_PARAMETERS!$A:$A,S04_PARAMETERS!$F:$F) &amp; " [" &amp; XLOOKUP(XLOOKUP($A$127,S03_INITIATIEFTYPES!$B:$B,S03_INITIATIEFTYPES!$I:$I,""),S04_PARAMETERS!$A:$A,S04_PARAMETERS!$E:$E) &amp; "]")</f>
        <v>n.v.t.</v>
      </c>
      <c r="F135" s="57"/>
      <c r="G135" s="57"/>
      <c r="H135" s="57"/>
      <c r="I135" s="57"/>
    </row>
    <row r="136" ht="15.75" hidden="1" customHeight="1">
      <c r="A136" s="101" t="s">
        <v>86</v>
      </c>
      <c r="B136" s="146" t="s">
        <v>118</v>
      </c>
      <c r="C136" s="147" t="str">
        <f t="array" ref="C136">IF(XLOOKUP($A$127,S03_INITIATIEFTYPES!$B:$B,S03_INITIATIEFTYPES!$J:$J,"")="","-",XLOOKUP(XLOOKUP($A$127,S03_INITIATIEFTYPES!$B:$B,S03_INITIATIEFTYPES!$J:$J,""),S04_PARAMETERS!$A:$A,S04_PARAMETERS!$B:$B,"-"))</f>
        <v>-</v>
      </c>
      <c r="D136" s="104" t="str">
        <f t="array" ref="D136">IF(XLOOKUP($A$127,S03_INITIATIEFTYPES!$B:$B,S03_INITIATIEFTYPES!$J:$J,"")="","-",INDEX(S05_BEREKENINGEN!$R:$R,MATCH($A$127,S05_BEREKENINGEN!$B:$B,0)))</f>
        <v>-</v>
      </c>
      <c r="E136" s="96" t="str">
        <f t="array" ref="E136">IF(XLOOKUP($A$127,S03_INITIATIEFTYPES!$B:$B,S03_INITIATIEFTYPES!$J:$J,"")="","n.v.t.",XLOOKUP(XLOOKUP($A$127,S03_INITIATIEFTYPES!$B:$B,S03_INITIATIEFTYPES!$J:$J,""),S04_PARAMETERS!$A:$A,S04_PARAMETERS!$K:$K) &amp; " " &amp; XLOOKUP(XLOOKUP($A$127,S03_INITIATIEFTYPES!$B:$B,S03_INITIATIEFTYPES!$J:$J,""),S04_PARAMETERS!$A:$A,S04_PARAMETERS!$F:$F) &amp; " [" &amp; XLOOKUP(XLOOKUP($A$127,S03_INITIATIEFTYPES!$B:$B,S03_INITIATIEFTYPES!$J:$J,""),S04_PARAMETERS!$A:$A,S04_PARAMETERS!$E:$E) &amp; "]")</f>
        <v>n.v.t.</v>
      </c>
      <c r="F136" s="57"/>
      <c r="G136" s="57"/>
      <c r="H136" s="57"/>
      <c r="I136" s="57"/>
    </row>
    <row r="137" ht="15.75" hidden="1" customHeight="1">
      <c r="A137" s="57"/>
      <c r="B137" s="57"/>
      <c r="C137" s="154"/>
      <c r="D137" s="155"/>
      <c r="E137" s="57"/>
      <c r="F137" s="57"/>
      <c r="G137" s="57"/>
      <c r="H137" s="57"/>
      <c r="I137" s="57"/>
    </row>
    <row r="138" ht="19.5" hidden="1" customHeight="1">
      <c r="A138" s="141" t="s">
        <v>128</v>
      </c>
      <c r="B138" s="55"/>
      <c r="C138" s="55"/>
      <c r="D138" s="55"/>
      <c r="E138" s="56"/>
      <c r="F138" s="57"/>
      <c r="G138" s="57"/>
      <c r="H138" s="57"/>
      <c r="I138" s="57"/>
    </row>
    <row r="139" ht="15.75" hidden="1" customHeight="1">
      <c r="A139" s="49" t="s">
        <v>106</v>
      </c>
      <c r="B139" s="49" t="s">
        <v>107</v>
      </c>
      <c r="C139" s="145" t="s">
        <v>108</v>
      </c>
      <c r="D139" s="49" t="s">
        <v>109</v>
      </c>
      <c r="E139" s="49" t="s">
        <v>110</v>
      </c>
      <c r="F139" s="57"/>
      <c r="G139" s="57"/>
      <c r="H139" s="57"/>
      <c r="I139" s="57"/>
    </row>
    <row r="140" ht="15.75" hidden="1" customHeight="1">
      <c r="A140" s="101" t="s">
        <v>49</v>
      </c>
      <c r="B140" s="146" t="s">
        <v>111</v>
      </c>
      <c r="C140" s="147" t="str">
        <f t="array" ref="C140">IF(XLOOKUP($A$138,S03_INITIATIEFTYPES!$B:$B,S03_INITIATIEFTYPES!$C:$C,"")="","-",XLOOKUP(XLOOKUP($A$138,S03_INITIATIEFTYPES!$B:$B,S03_INITIATIEFTYPES!$C:$C,""),S04_PARAMETERS!$A:$A,S04_PARAMETERS!$B:$B,"-"))</f>
        <v>-</v>
      </c>
      <c r="D140" s="104" t="str">
        <f t="array" ref="D140">IF(XLOOKUP($A$138,S03_INITIATIEFTYPES!$B:$B,S03_INITIATIEFTYPES!$C:$C,"")="","-",INDEX(S05_BEREKENINGEN!$D:$D,MATCH($A$138,S05_BEREKENINGEN!$B:$B,0)))</f>
        <v>-</v>
      </c>
      <c r="E140" s="96" t="str">
        <f t="array" ref="E140">IF(XLOOKUP($A$138,S03_INITIATIEFTYPES!$B:$B,S03_INITIATIEFTYPES!$C:$C,"")="","n.v.t.",XLOOKUP(XLOOKUP($A$138,S03_INITIATIEFTYPES!$B:$B,S03_INITIATIEFTYPES!$C:$C,""),S04_PARAMETERS!$A:$A,S04_PARAMETERS!$K:$K) &amp; " " &amp; XLOOKUP(XLOOKUP($A$138,S03_INITIATIEFTYPES!$B:$B,S03_INITIATIEFTYPES!$C:$C,""),S04_PARAMETERS!$A:$A,S04_PARAMETERS!$F:$F) &amp; " [" &amp; XLOOKUP(XLOOKUP($A$138,S03_INITIATIEFTYPES!$B:$B,S03_INITIATIEFTYPES!$C:$C,""),S04_PARAMETERS!$A:$A,S04_PARAMETERS!$E:$E) &amp; "]")</f>
        <v>n.v.t.</v>
      </c>
      <c r="F140" s="57"/>
      <c r="G140" s="57"/>
      <c r="H140" s="57"/>
      <c r="I140" s="57"/>
    </row>
    <row r="141" ht="15.75" hidden="1" customHeight="1">
      <c r="A141" s="101" t="s">
        <v>50</v>
      </c>
      <c r="B141" s="146" t="s">
        <v>122</v>
      </c>
      <c r="C141" s="147" t="str">
        <f t="array" ref="C141">IF(XLOOKUP($A$138,S03_INITIATIEFTYPES!$B:$B,S03_INITIATIEFTYPES!$D:$D,"")="","-",XLOOKUP(XLOOKUP($A$138,S03_INITIATIEFTYPES!$B:$B,S03_INITIATIEFTYPES!$D:$D,""),S04_PARAMETERS!$A:$A,S04_PARAMETERS!$B:$B,"-"))</f>
        <v>-</v>
      </c>
      <c r="D141" s="104" t="str">
        <f t="array" ref="D141">IF(XLOOKUP($A$138,S03_INITIATIEFTYPES!$B:$B,S03_INITIATIEFTYPES!$D:$D,"")="","-",INDEX(S05_BEREKENINGEN!$F:$F,MATCH($A$138,S05_BEREKENINGEN!$B:$B,0)))</f>
        <v>-</v>
      </c>
      <c r="E141" s="96" t="str">
        <f t="array" ref="E141">IF(XLOOKUP($A$138,S03_INITIATIEFTYPES!$B:$B,S03_INITIATIEFTYPES!$D:$D,"")="","n.v.t.",XLOOKUP(XLOOKUP($A$138,S03_INITIATIEFTYPES!$B:$B,S03_INITIATIEFTYPES!$D:$D,""),S04_PARAMETERS!$A:$A,S04_PARAMETERS!$K:$K) &amp; " " &amp; XLOOKUP(XLOOKUP($A$138,S03_INITIATIEFTYPES!$B:$B,S03_INITIATIEFTYPES!$D:$D,""),S04_PARAMETERS!$A:$A,S04_PARAMETERS!$F:$F) &amp; " [" &amp; XLOOKUP(XLOOKUP($A$138,S03_INITIATIEFTYPES!$B:$B,S03_INITIATIEFTYPES!$D:$D,""),S04_PARAMETERS!$A:$A,S04_PARAMETERS!$E:$E) &amp; "]")</f>
        <v>n.v.t.</v>
      </c>
      <c r="F141" s="57"/>
      <c r="G141" s="57"/>
      <c r="H141" s="57"/>
      <c r="I141" s="57"/>
    </row>
    <row r="142" ht="15.75" hidden="1" customHeight="1">
      <c r="A142" s="101" t="s">
        <v>51</v>
      </c>
      <c r="B142" s="146" t="s">
        <v>113</v>
      </c>
      <c r="C142" s="147" t="str">
        <f t="array" ref="C142">IF(XLOOKUP($A$138,S03_INITIATIEFTYPES!$B:$B,S03_INITIATIEFTYPES!$E:$E,"")="","-",XLOOKUP(XLOOKUP($A$138,S03_INITIATIEFTYPES!$B:$B,S03_INITIATIEFTYPES!$E:$E,""),S04_PARAMETERS!$A:$A,S04_PARAMETERS!$B:$B,"-"))</f>
        <v>-</v>
      </c>
      <c r="D142" s="104" t="str">
        <f t="array" ref="D142">IF(XLOOKUP($A$138,S03_INITIATIEFTYPES!$B:$B,S03_INITIATIEFTYPES!$E:$E,"")="","-",INDEX(S05_BEREKENINGEN!$H:$H,MATCH($A$138,S05_BEREKENINGEN!$B:$B,0)))</f>
        <v>-</v>
      </c>
      <c r="E142" s="96" t="str">
        <f t="array" ref="E142">IF(XLOOKUP($A$138,S03_INITIATIEFTYPES!$B:$B,S03_INITIATIEFTYPES!$E:$E,"")="","n.v.t.",XLOOKUP(XLOOKUP($A$138,S03_INITIATIEFTYPES!$B:$B,S03_INITIATIEFTYPES!$E:$E,""),S04_PARAMETERS!$A:$A,S04_PARAMETERS!$K:$K) &amp; " " &amp; XLOOKUP(XLOOKUP($A$138,S03_INITIATIEFTYPES!$B:$B,S03_INITIATIEFTYPES!$E:$E,""),S04_PARAMETERS!$A:$A,S04_PARAMETERS!$F:$F) &amp; " [" &amp; XLOOKUP(XLOOKUP($A$138,S03_INITIATIEFTYPES!$B:$B,S03_INITIATIEFTYPES!$E:$E,""),S04_PARAMETERS!$A:$A,S04_PARAMETERS!$E:$E) &amp; "]")</f>
        <v>n.v.t.</v>
      </c>
      <c r="F142" s="57"/>
      <c r="G142" s="57"/>
      <c r="H142" s="57"/>
      <c r="I142" s="57"/>
    </row>
    <row r="143" ht="15.75" hidden="1" customHeight="1">
      <c r="A143" s="101" t="s">
        <v>52</v>
      </c>
      <c r="B143" s="146" t="s">
        <v>114</v>
      </c>
      <c r="C143" s="147" t="str">
        <f t="array" ref="C143">IF(XLOOKUP($A$138,S03_INITIATIEFTYPES!$B:$B,S03_INITIATIEFTYPES!$F:$F,"")="","-",XLOOKUP(XLOOKUP($A$138,S03_INITIATIEFTYPES!$B:$B,S03_INITIATIEFTYPES!$F:$F,""),S04_PARAMETERS!$A:$A,S04_PARAMETERS!$B:$B,"-"))</f>
        <v>-</v>
      </c>
      <c r="D143" s="104" t="str">
        <f t="array" ref="D143">IF(XLOOKUP($A$138,S03_INITIATIEFTYPES!$B:$B,S03_INITIATIEFTYPES!$F:$F,"")="","-",INDEX(S05_BEREKENINGEN!$J:$J,MATCH($A$138,S05_BEREKENINGEN!$B:$B,0)))</f>
        <v>-</v>
      </c>
      <c r="E143" s="96" t="str">
        <f t="array" ref="E143">IF(XLOOKUP($A$138,S03_INITIATIEFTYPES!$B:$B,S03_INITIATIEFTYPES!$F:$F,"")="","n.v.t.",XLOOKUP(XLOOKUP($A$138,S03_INITIATIEFTYPES!$B:$B,S03_INITIATIEFTYPES!$F:$F,""),S04_PARAMETERS!$A:$A,S04_PARAMETERS!$K:$K) &amp; " " &amp; XLOOKUP(XLOOKUP($A$138,S03_INITIATIEFTYPES!$B:$B,S03_INITIATIEFTYPES!$F:$F,""),S04_PARAMETERS!$A:$A,S04_PARAMETERS!$F:$F) &amp; " [" &amp; XLOOKUP(XLOOKUP($A$138,S03_INITIATIEFTYPES!$B:$B,S03_INITIATIEFTYPES!$F:$F,""),S04_PARAMETERS!$A:$A,S04_PARAMETERS!$E:$E) &amp; "]")</f>
        <v>n.v.t.</v>
      </c>
      <c r="F143" s="57"/>
      <c r="G143" s="57"/>
      <c r="H143" s="57"/>
      <c r="I143" s="57"/>
    </row>
    <row r="144" ht="15.75" hidden="1" customHeight="1">
      <c r="A144" s="101" t="s">
        <v>84</v>
      </c>
      <c r="B144" s="146" t="s">
        <v>115</v>
      </c>
      <c r="C144" s="147" t="str">
        <f t="array" ref="C144">IF(XLOOKUP($A$138,S03_INITIATIEFTYPES!$B:$B,S03_INITIATIEFTYPES!$G:$G,"")="","-",XLOOKUP(XLOOKUP($A$138,S03_INITIATIEFTYPES!$B:$B,S03_INITIATIEFTYPES!$G:$G,""),S04_PARAMETERS!$A:$A,S04_PARAMETERS!$B:$B,"-"))</f>
        <v>-</v>
      </c>
      <c r="D144" s="104" t="str">
        <f t="array" ref="D144">IF(XLOOKUP($A$138,S03_INITIATIEFTYPES!$B:$B,S03_INITIATIEFTYPES!$G:$G,"")="","-",INDEX(S05_BEREKENINGEN!$L:$L,MATCH($A$138,S05_BEREKENINGEN!$B:$B,0)))</f>
        <v>-</v>
      </c>
      <c r="E144" s="96" t="str">
        <f t="array" ref="E144">IF(XLOOKUP($A$138,S03_INITIATIEFTYPES!$B:$B,S03_INITIATIEFTYPES!$G:$G,"")="","n.v.t.",XLOOKUP(XLOOKUP($A$138,S03_INITIATIEFTYPES!$B:$B,S03_INITIATIEFTYPES!$G:$G,""),S04_PARAMETERS!$A:$A,S04_PARAMETERS!$K:$K) &amp; " " &amp; XLOOKUP(XLOOKUP($A$138,S03_INITIATIEFTYPES!$B:$B,S03_INITIATIEFTYPES!$G:$G,""),S04_PARAMETERS!$A:$A,S04_PARAMETERS!$F:$F) &amp; " [" &amp; XLOOKUP(XLOOKUP($A$138,S03_INITIATIEFTYPES!$B:$B,S03_INITIATIEFTYPES!$G:$G,""),S04_PARAMETERS!$A:$A,S04_PARAMETERS!$E:$E) &amp; "]")</f>
        <v>n.v.t.</v>
      </c>
      <c r="F144" s="57"/>
      <c r="G144" s="57"/>
      <c r="H144" s="57"/>
      <c r="I144" s="57"/>
    </row>
    <row r="145" ht="15.75" hidden="1" customHeight="1">
      <c r="A145" s="101" t="s">
        <v>85</v>
      </c>
      <c r="B145" s="146" t="s">
        <v>116</v>
      </c>
      <c r="C145" s="147" t="str">
        <f t="array" ref="C145">IF(XLOOKUP($A$138,S03_INITIATIEFTYPES!$B:$B,S03_INITIATIEFTYPES!$H:$H,"")="","-",XLOOKUP(XLOOKUP($A$138,S03_INITIATIEFTYPES!$B:$B,S03_INITIATIEFTYPES!$H:$H,""),S04_PARAMETERS!$A:$A,S04_PARAMETERS!$B:$B,"-"))</f>
        <v>-</v>
      </c>
      <c r="D145" s="104" t="str">
        <f t="array" ref="D145">IF(XLOOKUP($A$138,S03_INITIATIEFTYPES!$B:$B,S03_INITIATIEFTYPES!$H:$H,"")="","-",INDEX(S05_BEREKENINGEN!$N:$N,MATCH($A$138,S05_BEREKENINGEN!$B:$B,0)))</f>
        <v>-</v>
      </c>
      <c r="E145" s="96" t="str">
        <f t="array" ref="E145">IF(XLOOKUP($A$138,S03_INITIATIEFTYPES!$B:$B,S03_INITIATIEFTYPES!$H:$H,"")="","n.v.t.",XLOOKUP(XLOOKUP($A$138,S03_INITIATIEFTYPES!$B:$B,S03_INITIATIEFTYPES!$H:$H,""),S04_PARAMETERS!$A:$A,S04_PARAMETERS!$K:$K) &amp; " " &amp; XLOOKUP(XLOOKUP($A$138,S03_INITIATIEFTYPES!$B:$B,S03_INITIATIEFTYPES!$H:$H,""),S04_PARAMETERS!$A:$A,S04_PARAMETERS!$F:$F) &amp; " [" &amp; XLOOKUP(XLOOKUP($A$138,S03_INITIATIEFTYPES!$B:$B,S03_INITIATIEFTYPES!$H:$H,""),S04_PARAMETERS!$A:$A,S04_PARAMETERS!$E:$E) &amp; "]")</f>
        <v>n.v.t.</v>
      </c>
      <c r="F145" s="57"/>
      <c r="G145" s="57"/>
      <c r="H145" s="57"/>
      <c r="I145" s="57"/>
    </row>
    <row r="146" ht="15.75" hidden="1" customHeight="1">
      <c r="A146" s="101" t="s">
        <v>55</v>
      </c>
      <c r="B146" s="146" t="s">
        <v>117</v>
      </c>
      <c r="C146" s="147" t="str">
        <f t="array" ref="C146">IF(XLOOKUP($A$138,S03_INITIATIEFTYPES!$B:$B,S03_INITIATIEFTYPES!$I:$I,"")="","-",XLOOKUP(XLOOKUP($A$138,S03_INITIATIEFTYPES!$B:$B,S03_INITIATIEFTYPES!$I:$I,""),S04_PARAMETERS!$A:$A,S04_PARAMETERS!$B:$B,"-"))</f>
        <v>-</v>
      </c>
      <c r="D146" s="104" t="str">
        <f t="array" ref="D146">IF(XLOOKUP($A$138,S03_INITIATIEFTYPES!$B:$B,S03_INITIATIEFTYPES!$I:$I,"")="","-",INDEX(S05_BEREKENINGEN!$P:$P,MATCH($A$138,S05_BEREKENINGEN!$B:$B,0)))</f>
        <v>-</v>
      </c>
      <c r="E146" s="96" t="str">
        <f t="array" ref="E146">IF(XLOOKUP($A$138,S03_INITIATIEFTYPES!$B:$B,S03_INITIATIEFTYPES!$I:$I,"")="","n.v.t.",XLOOKUP(XLOOKUP($A$138,S03_INITIATIEFTYPES!$B:$B,S03_INITIATIEFTYPES!$I:$I,""),S04_PARAMETERS!$A:$A,S04_PARAMETERS!$K:$K) &amp; " " &amp; XLOOKUP(XLOOKUP($A$138,S03_INITIATIEFTYPES!$B:$B,S03_INITIATIEFTYPES!$I:$I,""),S04_PARAMETERS!$A:$A,S04_PARAMETERS!$F:$F) &amp; " [" &amp; XLOOKUP(XLOOKUP($A$138,S03_INITIATIEFTYPES!$B:$B,S03_INITIATIEFTYPES!$I:$I,""),S04_PARAMETERS!$A:$A,S04_PARAMETERS!$E:$E) &amp; "]")</f>
        <v>n.v.t.</v>
      </c>
      <c r="F146" s="57"/>
      <c r="G146" s="57"/>
      <c r="H146" s="57"/>
      <c r="I146" s="57"/>
    </row>
    <row r="147" ht="15.75" hidden="1" customHeight="1">
      <c r="A147" s="101" t="s">
        <v>86</v>
      </c>
      <c r="B147" s="146" t="s">
        <v>118</v>
      </c>
      <c r="C147" s="147" t="str">
        <f t="array" ref="C147">IF(XLOOKUP($A$138,S03_INITIATIEFTYPES!$B:$B,S03_INITIATIEFTYPES!$J:$J,"")="","-",XLOOKUP(XLOOKUP($A$138,S03_INITIATIEFTYPES!$B:$B,S03_INITIATIEFTYPES!$J:$J,""),S04_PARAMETERS!$A:$A,S04_PARAMETERS!$B:$B,"-"))</f>
        <v>-</v>
      </c>
      <c r="D147" s="104" t="str">
        <f t="array" ref="D147">IF(XLOOKUP($A$138,S03_INITIATIEFTYPES!$B:$B,S03_INITIATIEFTYPES!$J:$J,"")="","-",INDEX(S05_BEREKENINGEN!$R:$R,MATCH($A$138,S05_BEREKENINGEN!$B:$B,0)))</f>
        <v>-</v>
      </c>
      <c r="E147" s="96" t="str">
        <f t="array" ref="E147">IF(XLOOKUP($A$138,S03_INITIATIEFTYPES!$B:$B,S03_INITIATIEFTYPES!$J:$J,"")="","n.v.t.",XLOOKUP(XLOOKUP($A$138,S03_INITIATIEFTYPES!$B:$B,S03_INITIATIEFTYPES!$J:$J,""),S04_PARAMETERS!$A:$A,S04_PARAMETERS!$K:$K) &amp; " " &amp; XLOOKUP(XLOOKUP($A$138,S03_INITIATIEFTYPES!$B:$B,S03_INITIATIEFTYPES!$J:$J,""),S04_PARAMETERS!$A:$A,S04_PARAMETERS!$F:$F) &amp; " [" &amp; XLOOKUP(XLOOKUP($A$138,S03_INITIATIEFTYPES!$B:$B,S03_INITIATIEFTYPES!$J:$J,""),S04_PARAMETERS!$A:$A,S04_PARAMETERS!$E:$E) &amp; "]")</f>
        <v>n.v.t.</v>
      </c>
      <c r="F147" s="57"/>
      <c r="G147" s="57"/>
      <c r="H147" s="57"/>
      <c r="I147" s="57"/>
    </row>
    <row r="148" ht="15.75" hidden="1" customHeight="1">
      <c r="A148" s="57"/>
      <c r="B148" s="57"/>
      <c r="C148" s="154"/>
      <c r="D148" s="155"/>
      <c r="E148" s="57"/>
      <c r="F148" s="57"/>
      <c r="G148" s="57"/>
      <c r="H148" s="57"/>
      <c r="I148" s="57"/>
    </row>
    <row r="149" ht="19.5" hidden="1" customHeight="1">
      <c r="A149" s="141" t="s">
        <v>129</v>
      </c>
      <c r="B149" s="55"/>
      <c r="C149" s="55"/>
      <c r="D149" s="55"/>
      <c r="E149" s="56"/>
      <c r="F149" s="57"/>
      <c r="G149" s="57"/>
      <c r="H149" s="57"/>
      <c r="I149" s="57"/>
    </row>
    <row r="150" ht="15.75" hidden="1" customHeight="1">
      <c r="A150" s="49" t="s">
        <v>106</v>
      </c>
      <c r="B150" s="49" t="s">
        <v>107</v>
      </c>
      <c r="C150" s="145" t="s">
        <v>108</v>
      </c>
      <c r="D150" s="49" t="s">
        <v>109</v>
      </c>
      <c r="E150" s="49" t="s">
        <v>110</v>
      </c>
      <c r="F150" s="57"/>
      <c r="G150" s="57"/>
      <c r="H150" s="57"/>
      <c r="I150" s="57"/>
    </row>
    <row r="151" ht="15.75" hidden="1" customHeight="1">
      <c r="A151" s="101" t="s">
        <v>49</v>
      </c>
      <c r="B151" s="146" t="s">
        <v>111</v>
      </c>
      <c r="C151" s="147" t="str">
        <f t="array" ref="C151">IF(XLOOKUP($A$149,S03_INITIATIEFTYPES!$B:$B,S03_INITIATIEFTYPES!$C:$C,"")="","-",XLOOKUP(XLOOKUP($A$149,S03_INITIATIEFTYPES!$B:$B,S03_INITIATIEFTYPES!$C:$C,""),S04_PARAMETERS!$A:$A,S04_PARAMETERS!$B:$B,"-"))</f>
        <v>-</v>
      </c>
      <c r="D151" s="104" t="str">
        <f t="array" ref="D151">IF(XLOOKUP($A$149,S03_INITIATIEFTYPES!$B:$B,S03_INITIATIEFTYPES!$C:$C,"")="","-",INDEX(S05_BEREKENINGEN!$D:$D,MATCH($A$149,S05_BEREKENINGEN!$B:$B,0)))</f>
        <v>-</v>
      </c>
      <c r="E151" s="96" t="str">
        <f t="array" ref="E151">IF(XLOOKUP($A$149,S03_INITIATIEFTYPES!$B:$B,S03_INITIATIEFTYPES!$C:$C,"")="","n.v.t.",XLOOKUP(XLOOKUP($A$149,S03_INITIATIEFTYPES!$B:$B,S03_INITIATIEFTYPES!$C:$C,""),S04_PARAMETERS!$A:$A,S04_PARAMETERS!$K:$K) &amp; " " &amp; XLOOKUP(XLOOKUP($A$149,S03_INITIATIEFTYPES!$B:$B,S03_INITIATIEFTYPES!$C:$C,""),S04_PARAMETERS!$A:$A,S04_PARAMETERS!$F:$F) &amp; " [" &amp; XLOOKUP(XLOOKUP($A$149,S03_INITIATIEFTYPES!$B:$B,S03_INITIATIEFTYPES!$C:$C,""),S04_PARAMETERS!$A:$A,S04_PARAMETERS!$E:$E) &amp; "]")</f>
        <v>n.v.t.</v>
      </c>
      <c r="F151" s="57"/>
      <c r="G151" s="57"/>
      <c r="H151" s="57"/>
      <c r="I151" s="57"/>
    </row>
    <row r="152" ht="15.75" hidden="1" customHeight="1">
      <c r="A152" s="101" t="s">
        <v>50</v>
      </c>
      <c r="B152" s="146" t="s">
        <v>122</v>
      </c>
      <c r="C152" s="147" t="str">
        <f t="array" ref="C152">IF(XLOOKUP($A$149,S03_INITIATIEFTYPES!$B:$B,S03_INITIATIEFTYPES!$D:$D,"")="","-",XLOOKUP(XLOOKUP($A$149,S03_INITIATIEFTYPES!$B:$B,S03_INITIATIEFTYPES!$D:$D,""),S04_PARAMETERS!$A:$A,S04_PARAMETERS!$B:$B,"-"))</f>
        <v>-</v>
      </c>
      <c r="D152" s="104" t="str">
        <f t="array" ref="D152">IF(XLOOKUP($A$149,S03_INITIATIEFTYPES!$B:$B,S03_INITIATIEFTYPES!$D:$D,"")="","-",INDEX(S05_BEREKENINGEN!$F:$F,MATCH($A$149,S05_BEREKENINGEN!$B:$B,0)))</f>
        <v>-</v>
      </c>
      <c r="E152" s="96" t="str">
        <f t="array" ref="E152">IF(XLOOKUP($A$149,S03_INITIATIEFTYPES!$B:$B,S03_INITIATIEFTYPES!$D:$D,"")="","n.v.t.",XLOOKUP(XLOOKUP($A$149,S03_INITIATIEFTYPES!$B:$B,S03_INITIATIEFTYPES!$D:$D,""),S04_PARAMETERS!$A:$A,S04_PARAMETERS!$K:$K) &amp; " " &amp; XLOOKUP(XLOOKUP($A$149,S03_INITIATIEFTYPES!$B:$B,S03_INITIATIEFTYPES!$D:$D,""),S04_PARAMETERS!$A:$A,S04_PARAMETERS!$F:$F) &amp; " [" &amp; XLOOKUP(XLOOKUP($A$149,S03_INITIATIEFTYPES!$B:$B,S03_INITIATIEFTYPES!$D:$D,""),S04_PARAMETERS!$A:$A,S04_PARAMETERS!$E:$E) &amp; "]")</f>
        <v>n.v.t.</v>
      </c>
      <c r="F152" s="57"/>
      <c r="G152" s="57"/>
      <c r="H152" s="57"/>
      <c r="I152" s="57"/>
    </row>
    <row r="153" ht="15.75" hidden="1" customHeight="1">
      <c r="A153" s="101" t="s">
        <v>51</v>
      </c>
      <c r="B153" s="146" t="s">
        <v>113</v>
      </c>
      <c r="C153" s="147" t="str">
        <f t="array" ref="C153">IF(XLOOKUP($A$149,S03_INITIATIEFTYPES!$B:$B,S03_INITIATIEFTYPES!$E:$E,"")="","-",XLOOKUP(XLOOKUP($A$149,S03_INITIATIEFTYPES!$B:$B,S03_INITIATIEFTYPES!$E:$E,""),S04_PARAMETERS!$A:$A,S04_PARAMETERS!$B:$B,"-"))</f>
        <v>-</v>
      </c>
      <c r="D153" s="104" t="str">
        <f t="array" ref="D153">IF(XLOOKUP($A$149,S03_INITIATIEFTYPES!$B:$B,S03_INITIATIEFTYPES!$E:$E,"")="","-",INDEX(S05_BEREKENINGEN!$H:$H,MATCH($A$149,S05_BEREKENINGEN!$B:$B,0)))</f>
        <v>-</v>
      </c>
      <c r="E153" s="96" t="str">
        <f t="array" ref="E153">IF(XLOOKUP($A$149,S03_INITIATIEFTYPES!$B:$B,S03_INITIATIEFTYPES!$E:$E,"")="","n.v.t.",XLOOKUP(XLOOKUP($A$149,S03_INITIATIEFTYPES!$B:$B,S03_INITIATIEFTYPES!$E:$E,""),S04_PARAMETERS!$A:$A,S04_PARAMETERS!$K:$K) &amp; " " &amp; XLOOKUP(XLOOKUP($A$149,S03_INITIATIEFTYPES!$B:$B,S03_INITIATIEFTYPES!$E:$E,""),S04_PARAMETERS!$A:$A,S04_PARAMETERS!$F:$F) &amp; " [" &amp; XLOOKUP(XLOOKUP($A$149,S03_INITIATIEFTYPES!$B:$B,S03_INITIATIEFTYPES!$E:$E,""),S04_PARAMETERS!$A:$A,S04_PARAMETERS!$E:$E) &amp; "]")</f>
        <v>n.v.t.</v>
      </c>
      <c r="F153" s="57"/>
      <c r="G153" s="57"/>
      <c r="H153" s="57"/>
      <c r="I153" s="57"/>
    </row>
    <row r="154" ht="15.75" hidden="1" customHeight="1">
      <c r="A154" s="101" t="s">
        <v>52</v>
      </c>
      <c r="B154" s="146" t="s">
        <v>114</v>
      </c>
      <c r="C154" s="147" t="str">
        <f t="array" ref="C154">IF(XLOOKUP($A$149,S03_INITIATIEFTYPES!$B:$B,S03_INITIATIEFTYPES!$F:$F,"")="","-",XLOOKUP(XLOOKUP($A$149,S03_INITIATIEFTYPES!$B:$B,S03_INITIATIEFTYPES!$F:$F,""),S04_PARAMETERS!$A:$A,S04_PARAMETERS!$B:$B,"-"))</f>
        <v>-</v>
      </c>
      <c r="D154" s="104" t="str">
        <f t="array" ref="D154">IF(XLOOKUP($A$149,S03_INITIATIEFTYPES!$B:$B,S03_INITIATIEFTYPES!$F:$F,"")="","-",INDEX(S05_BEREKENINGEN!$J:$J,MATCH($A$149,S05_BEREKENINGEN!$B:$B,0)))</f>
        <v>-</v>
      </c>
      <c r="E154" s="96" t="str">
        <f t="array" ref="E154">IF(XLOOKUP($A$149,S03_INITIATIEFTYPES!$B:$B,S03_INITIATIEFTYPES!$F:$F,"")="","n.v.t.",XLOOKUP(XLOOKUP($A$149,S03_INITIATIEFTYPES!$B:$B,S03_INITIATIEFTYPES!$F:$F,""),S04_PARAMETERS!$A:$A,S04_PARAMETERS!$K:$K) &amp; " " &amp; XLOOKUP(XLOOKUP($A$149,S03_INITIATIEFTYPES!$B:$B,S03_INITIATIEFTYPES!$F:$F,""),S04_PARAMETERS!$A:$A,S04_PARAMETERS!$F:$F) &amp; " [" &amp; XLOOKUP(XLOOKUP($A$149,S03_INITIATIEFTYPES!$B:$B,S03_INITIATIEFTYPES!$F:$F,""),S04_PARAMETERS!$A:$A,S04_PARAMETERS!$E:$E) &amp; "]")</f>
        <v>n.v.t.</v>
      </c>
      <c r="F154" s="57"/>
      <c r="G154" s="57"/>
      <c r="H154" s="57"/>
      <c r="I154" s="57"/>
    </row>
    <row r="155" ht="15.75" hidden="1" customHeight="1">
      <c r="A155" s="101" t="s">
        <v>84</v>
      </c>
      <c r="B155" s="146" t="s">
        <v>115</v>
      </c>
      <c r="C155" s="147" t="str">
        <f t="array" ref="C155">IF(XLOOKUP($A$149,S03_INITIATIEFTYPES!$B:$B,S03_INITIATIEFTYPES!$G:$G,"")="","-",XLOOKUP(XLOOKUP($A$149,S03_INITIATIEFTYPES!$B:$B,S03_INITIATIEFTYPES!$G:$G,""),S04_PARAMETERS!$A:$A,S04_PARAMETERS!$B:$B,"-"))</f>
        <v>-</v>
      </c>
      <c r="D155" s="104" t="str">
        <f t="array" ref="D155">IF(XLOOKUP($A$149,S03_INITIATIEFTYPES!$B:$B,S03_INITIATIEFTYPES!$G:$G,"")="","-",INDEX(S05_BEREKENINGEN!$L:$L,MATCH($A$149,S05_BEREKENINGEN!$B:$B,0)))</f>
        <v>-</v>
      </c>
      <c r="E155" s="96" t="str">
        <f t="array" ref="E155">IF(XLOOKUP($A$149,S03_INITIATIEFTYPES!$B:$B,S03_INITIATIEFTYPES!$G:$G,"")="","n.v.t.",XLOOKUP(XLOOKUP($A$149,S03_INITIATIEFTYPES!$B:$B,S03_INITIATIEFTYPES!$G:$G,""),S04_PARAMETERS!$A:$A,S04_PARAMETERS!$K:$K) &amp; " " &amp; XLOOKUP(XLOOKUP($A$149,S03_INITIATIEFTYPES!$B:$B,S03_INITIATIEFTYPES!$G:$G,""),S04_PARAMETERS!$A:$A,S04_PARAMETERS!$F:$F) &amp; " [" &amp; XLOOKUP(XLOOKUP($A$149,S03_INITIATIEFTYPES!$B:$B,S03_INITIATIEFTYPES!$G:$G,""),S04_PARAMETERS!$A:$A,S04_PARAMETERS!$E:$E) &amp; "]")</f>
        <v>n.v.t.</v>
      </c>
      <c r="F155" s="57"/>
      <c r="G155" s="57"/>
      <c r="H155" s="57"/>
      <c r="I155" s="57"/>
    </row>
    <row r="156" ht="15.75" hidden="1" customHeight="1">
      <c r="A156" s="101" t="s">
        <v>85</v>
      </c>
      <c r="B156" s="146" t="s">
        <v>116</v>
      </c>
      <c r="C156" s="147" t="str">
        <f t="array" ref="C156">IF(XLOOKUP($A$149,S03_INITIATIEFTYPES!$B:$B,S03_INITIATIEFTYPES!$H:$H,"")="","-",XLOOKUP(XLOOKUP($A$149,S03_INITIATIEFTYPES!$B:$B,S03_INITIATIEFTYPES!$H:$H,""),S04_PARAMETERS!$A:$A,S04_PARAMETERS!$B:$B,"-"))</f>
        <v>-</v>
      </c>
      <c r="D156" s="104" t="str">
        <f t="array" ref="D156">IF(XLOOKUP($A$149,S03_INITIATIEFTYPES!$B:$B,S03_INITIATIEFTYPES!$H:$H,"")="","-",INDEX(S05_BEREKENINGEN!$N:$N,MATCH($A$149,S05_BEREKENINGEN!$B:$B,0)))</f>
        <v>-</v>
      </c>
      <c r="E156" s="96" t="str">
        <f t="array" ref="E156">IF(XLOOKUP($A$149,S03_INITIATIEFTYPES!$B:$B,S03_INITIATIEFTYPES!$H:$H,"")="","n.v.t.",XLOOKUP(XLOOKUP($A$149,S03_INITIATIEFTYPES!$B:$B,S03_INITIATIEFTYPES!$H:$H,""),S04_PARAMETERS!$A:$A,S04_PARAMETERS!$K:$K) &amp; " " &amp; XLOOKUP(XLOOKUP($A$149,S03_INITIATIEFTYPES!$B:$B,S03_INITIATIEFTYPES!$H:$H,""),S04_PARAMETERS!$A:$A,S04_PARAMETERS!$F:$F) &amp; " [" &amp; XLOOKUP(XLOOKUP($A$149,S03_INITIATIEFTYPES!$B:$B,S03_INITIATIEFTYPES!$H:$H,""),S04_PARAMETERS!$A:$A,S04_PARAMETERS!$E:$E) &amp; "]")</f>
        <v>n.v.t.</v>
      </c>
      <c r="F156" s="57"/>
      <c r="G156" s="57"/>
      <c r="H156" s="57"/>
      <c r="I156" s="57"/>
    </row>
    <row r="157" ht="15.75" hidden="1" customHeight="1">
      <c r="A157" s="101" t="s">
        <v>55</v>
      </c>
      <c r="B157" s="146" t="s">
        <v>117</v>
      </c>
      <c r="C157" s="147" t="str">
        <f t="array" ref="C157">IF(XLOOKUP($A$149,S03_INITIATIEFTYPES!$B:$B,S03_INITIATIEFTYPES!$I:$I,"")="","-",XLOOKUP(XLOOKUP($A$149,S03_INITIATIEFTYPES!$B:$B,S03_INITIATIEFTYPES!$I:$I,""),S04_PARAMETERS!$A:$A,S04_PARAMETERS!$B:$B,"-"))</f>
        <v>-</v>
      </c>
      <c r="D157" s="104" t="str">
        <f t="array" ref="D157">IF(XLOOKUP($A$149,S03_INITIATIEFTYPES!$B:$B,S03_INITIATIEFTYPES!$I:$I,"")="","-",INDEX(S05_BEREKENINGEN!$P:$P,MATCH($A$149,S05_BEREKENINGEN!$B:$B,0)))</f>
        <v>-</v>
      </c>
      <c r="E157" s="96" t="str">
        <f t="array" ref="E157">IF(XLOOKUP($A$149,S03_INITIATIEFTYPES!$B:$B,S03_INITIATIEFTYPES!$I:$I,"")="","n.v.t.",XLOOKUP(XLOOKUP($A$149,S03_INITIATIEFTYPES!$B:$B,S03_INITIATIEFTYPES!$I:$I,""),S04_PARAMETERS!$A:$A,S04_PARAMETERS!$K:$K) &amp; " " &amp; XLOOKUP(XLOOKUP($A$149,S03_INITIATIEFTYPES!$B:$B,S03_INITIATIEFTYPES!$I:$I,""),S04_PARAMETERS!$A:$A,S04_PARAMETERS!$F:$F) &amp; " [" &amp; XLOOKUP(XLOOKUP($A$149,S03_INITIATIEFTYPES!$B:$B,S03_INITIATIEFTYPES!$I:$I,""),S04_PARAMETERS!$A:$A,S04_PARAMETERS!$E:$E) &amp; "]")</f>
        <v>n.v.t.</v>
      </c>
      <c r="F157" s="57"/>
      <c r="G157" s="57"/>
      <c r="H157" s="57"/>
      <c r="I157" s="57"/>
    </row>
    <row r="158" ht="15.75" hidden="1" customHeight="1">
      <c r="A158" s="101" t="s">
        <v>86</v>
      </c>
      <c r="B158" s="146" t="s">
        <v>118</v>
      </c>
      <c r="C158" s="147" t="str">
        <f t="array" ref="C158">IF(XLOOKUP($A$149,S03_INITIATIEFTYPES!$B:$B,S03_INITIATIEFTYPES!$J:$J,"")="","-",XLOOKUP(XLOOKUP($A$149,S03_INITIATIEFTYPES!$B:$B,S03_INITIATIEFTYPES!$J:$J,""),S04_PARAMETERS!$A:$A,S04_PARAMETERS!$B:$B,"-"))</f>
        <v>-</v>
      </c>
      <c r="D158" s="104" t="str">
        <f t="array" ref="D158">IF(XLOOKUP($A$149,S03_INITIATIEFTYPES!$B:$B,S03_INITIATIEFTYPES!$J:$J,"")="","-",INDEX(S05_BEREKENINGEN!$R:$R,MATCH($A$149,S05_BEREKENINGEN!$B:$B,0)))</f>
        <v>-</v>
      </c>
      <c r="E158" s="96" t="str">
        <f t="array" ref="E158">IF(XLOOKUP($A$149,S03_INITIATIEFTYPES!$B:$B,S03_INITIATIEFTYPES!$J:$J,"")="","n.v.t.",XLOOKUP(XLOOKUP($A$149,S03_INITIATIEFTYPES!$B:$B,S03_INITIATIEFTYPES!$J:$J,""),S04_PARAMETERS!$A:$A,S04_PARAMETERS!$K:$K) &amp; " " &amp; XLOOKUP(XLOOKUP($A$149,S03_INITIATIEFTYPES!$B:$B,S03_INITIATIEFTYPES!$J:$J,""),S04_PARAMETERS!$A:$A,S04_PARAMETERS!$F:$F) &amp; " [" &amp; XLOOKUP(XLOOKUP($A$149,S03_INITIATIEFTYPES!$B:$B,S03_INITIATIEFTYPES!$J:$J,""),S04_PARAMETERS!$A:$A,S04_PARAMETERS!$E:$E) &amp; "]")</f>
        <v>n.v.t.</v>
      </c>
      <c r="F158" s="57"/>
      <c r="G158" s="57"/>
      <c r="H158" s="57"/>
      <c r="I158" s="57"/>
    </row>
    <row r="159" ht="15.75" hidden="1" customHeight="1">
      <c r="A159" s="57"/>
      <c r="B159" s="57"/>
      <c r="C159" s="154"/>
      <c r="D159" s="155"/>
      <c r="E159" s="57"/>
      <c r="F159" s="57"/>
      <c r="G159" s="57"/>
      <c r="H159" s="57"/>
      <c r="I159" s="57"/>
    </row>
    <row r="160" ht="19.5" hidden="1" customHeight="1">
      <c r="A160" s="141" t="s">
        <v>130</v>
      </c>
      <c r="B160" s="55"/>
      <c r="C160" s="55"/>
      <c r="D160" s="55"/>
      <c r="E160" s="56"/>
      <c r="F160" s="57"/>
      <c r="G160" s="57"/>
      <c r="H160" s="57"/>
      <c r="I160" s="57"/>
    </row>
    <row r="161" ht="15.75" hidden="1" customHeight="1">
      <c r="A161" s="49" t="s">
        <v>106</v>
      </c>
      <c r="B161" s="49" t="s">
        <v>107</v>
      </c>
      <c r="C161" s="145" t="s">
        <v>108</v>
      </c>
      <c r="D161" s="49" t="s">
        <v>109</v>
      </c>
      <c r="E161" s="49" t="s">
        <v>110</v>
      </c>
      <c r="F161" s="57"/>
      <c r="G161" s="57"/>
      <c r="H161" s="57"/>
      <c r="I161" s="57"/>
    </row>
    <row r="162" ht="15.75" hidden="1" customHeight="1">
      <c r="A162" s="101" t="s">
        <v>49</v>
      </c>
      <c r="B162" s="146" t="s">
        <v>111</v>
      </c>
      <c r="C162" s="147" t="str">
        <f t="array" ref="C162">IF(XLOOKUP($A$160,S03_INITIATIEFTYPES!$B:$B,S03_INITIATIEFTYPES!$C:$C,"")="","-",XLOOKUP(XLOOKUP($A$160,S03_INITIATIEFTYPES!$B:$B,S03_INITIATIEFTYPES!$C:$C,""),S04_PARAMETERS!$A:$A,S04_PARAMETERS!$B:$B,"-"))</f>
        <v>-</v>
      </c>
      <c r="D162" s="104" t="str">
        <f t="array" ref="D162">IF(XLOOKUP($A$160,S03_INITIATIEFTYPES!$B:$B,S03_INITIATIEFTYPES!$C:$C,"")="","-",INDEX(S05_BEREKENINGEN!$D:$D,MATCH($A$160,S05_BEREKENINGEN!$B:$B,0)))</f>
        <v>-</v>
      </c>
      <c r="E162" s="96" t="str">
        <f t="array" ref="E162">IF(XLOOKUP($A$160,S03_INITIATIEFTYPES!$B:$B,S03_INITIATIEFTYPES!$C:$C,"")="","n.v.t.",XLOOKUP(XLOOKUP($A$160,S03_INITIATIEFTYPES!$B:$B,S03_INITIATIEFTYPES!$C:$C,""),S04_PARAMETERS!$A:$A,S04_PARAMETERS!$K:$K) &amp; " " &amp; XLOOKUP(XLOOKUP($A$160,S03_INITIATIEFTYPES!$B:$B,S03_INITIATIEFTYPES!$C:$C,""),S04_PARAMETERS!$A:$A,S04_PARAMETERS!$F:$F) &amp; " [" &amp; XLOOKUP(XLOOKUP($A$160,S03_INITIATIEFTYPES!$B:$B,S03_INITIATIEFTYPES!$C:$C,""),S04_PARAMETERS!$A:$A,S04_PARAMETERS!$E:$E) &amp; "]")</f>
        <v>n.v.t.</v>
      </c>
      <c r="F162" s="57"/>
      <c r="G162" s="57"/>
      <c r="H162" s="57"/>
      <c r="I162" s="57"/>
    </row>
    <row r="163" ht="15.75" hidden="1" customHeight="1">
      <c r="A163" s="101" t="s">
        <v>50</v>
      </c>
      <c r="B163" s="146" t="s">
        <v>122</v>
      </c>
      <c r="C163" s="147" t="str">
        <f t="array" ref="C163">IF(XLOOKUP($A$160,S03_INITIATIEFTYPES!$B:$B,S03_INITIATIEFTYPES!$D:$D,"")="","-",XLOOKUP(XLOOKUP($A$160,S03_INITIATIEFTYPES!$B:$B,S03_INITIATIEFTYPES!$D:$D,""),S04_PARAMETERS!$A:$A,S04_PARAMETERS!$B:$B,"-"))</f>
        <v>-</v>
      </c>
      <c r="D163" s="104" t="str">
        <f t="array" ref="D163">IF(XLOOKUP($A$160,S03_INITIATIEFTYPES!$B:$B,S03_INITIATIEFTYPES!$D:$D,"")="","-",INDEX(S05_BEREKENINGEN!$F:$F,MATCH($A$160,S05_BEREKENINGEN!$B:$B,0)))</f>
        <v>-</v>
      </c>
      <c r="E163" s="96" t="str">
        <f t="array" ref="E163">IF(XLOOKUP($A$160,S03_INITIATIEFTYPES!$B:$B,S03_INITIATIEFTYPES!$D:$D,"")="","n.v.t.",XLOOKUP(XLOOKUP($A$160,S03_INITIATIEFTYPES!$B:$B,S03_INITIATIEFTYPES!$D:$D,""),S04_PARAMETERS!$A:$A,S04_PARAMETERS!$K:$K) &amp; " " &amp; XLOOKUP(XLOOKUP($A$160,S03_INITIATIEFTYPES!$B:$B,S03_INITIATIEFTYPES!$D:$D,""),S04_PARAMETERS!$A:$A,S04_PARAMETERS!$F:$F) &amp; " [" &amp; XLOOKUP(XLOOKUP($A$160,S03_INITIATIEFTYPES!$B:$B,S03_INITIATIEFTYPES!$D:$D,""),S04_PARAMETERS!$A:$A,S04_PARAMETERS!$E:$E) &amp; "]")</f>
        <v>n.v.t.</v>
      </c>
      <c r="F163" s="57"/>
      <c r="G163" s="57"/>
      <c r="H163" s="57"/>
      <c r="I163" s="57"/>
    </row>
    <row r="164" ht="15.75" hidden="1" customHeight="1">
      <c r="A164" s="101" t="s">
        <v>51</v>
      </c>
      <c r="B164" s="146" t="s">
        <v>113</v>
      </c>
      <c r="C164" s="147" t="str">
        <f t="array" ref="C164">IF(XLOOKUP($A$160,S03_INITIATIEFTYPES!$B:$B,S03_INITIATIEFTYPES!$E:$E,"")="","-",XLOOKUP(XLOOKUP($A$160,S03_INITIATIEFTYPES!$B:$B,S03_INITIATIEFTYPES!$E:$E,""),S04_PARAMETERS!$A:$A,S04_PARAMETERS!$B:$B,"-"))</f>
        <v>-</v>
      </c>
      <c r="D164" s="104" t="str">
        <f t="array" ref="D164">IF(XLOOKUP($A$160,S03_INITIATIEFTYPES!$B:$B,S03_INITIATIEFTYPES!$E:$E,"")="","-",INDEX(S05_BEREKENINGEN!$H:$H,MATCH($A$160,S05_BEREKENINGEN!$B:$B,0)))</f>
        <v>-</v>
      </c>
      <c r="E164" s="96" t="str">
        <f t="array" ref="E164">IF(XLOOKUP($A$160,S03_INITIATIEFTYPES!$B:$B,S03_INITIATIEFTYPES!$E:$E,"")="","n.v.t.",XLOOKUP(XLOOKUP($A$160,S03_INITIATIEFTYPES!$B:$B,S03_INITIATIEFTYPES!$E:$E,""),S04_PARAMETERS!$A:$A,S04_PARAMETERS!$K:$K) &amp; " " &amp; XLOOKUP(XLOOKUP($A$160,S03_INITIATIEFTYPES!$B:$B,S03_INITIATIEFTYPES!$E:$E,""),S04_PARAMETERS!$A:$A,S04_PARAMETERS!$F:$F) &amp; " [" &amp; XLOOKUP(XLOOKUP($A$160,S03_INITIATIEFTYPES!$B:$B,S03_INITIATIEFTYPES!$E:$E,""),S04_PARAMETERS!$A:$A,S04_PARAMETERS!$E:$E) &amp; "]")</f>
        <v>n.v.t.</v>
      </c>
      <c r="F164" s="57"/>
      <c r="G164" s="57"/>
      <c r="H164" s="57"/>
      <c r="I164" s="57"/>
    </row>
    <row r="165" ht="15.75" hidden="1" customHeight="1">
      <c r="A165" s="101" t="s">
        <v>52</v>
      </c>
      <c r="B165" s="146" t="s">
        <v>114</v>
      </c>
      <c r="C165" s="147" t="str">
        <f t="array" ref="C165">IF(XLOOKUP($A$160,S03_INITIATIEFTYPES!$B:$B,S03_INITIATIEFTYPES!$F:$F,"")="","-",XLOOKUP(XLOOKUP($A$160,S03_INITIATIEFTYPES!$B:$B,S03_INITIATIEFTYPES!$F:$F,""),S04_PARAMETERS!$A:$A,S04_PARAMETERS!$B:$B,"-"))</f>
        <v>-</v>
      </c>
      <c r="D165" s="104" t="str">
        <f t="array" ref="D165">IF(XLOOKUP($A$160,S03_INITIATIEFTYPES!$B:$B,S03_INITIATIEFTYPES!$F:$F,"")="","-",INDEX(S05_BEREKENINGEN!$J:$J,MATCH($A$160,S05_BEREKENINGEN!$B:$B,0)))</f>
        <v>-</v>
      </c>
      <c r="E165" s="96" t="str">
        <f t="array" ref="E165">IF(XLOOKUP($A$160,S03_INITIATIEFTYPES!$B:$B,S03_INITIATIEFTYPES!$F:$F,"")="","n.v.t.",XLOOKUP(XLOOKUP($A$160,S03_INITIATIEFTYPES!$B:$B,S03_INITIATIEFTYPES!$F:$F,""),S04_PARAMETERS!$A:$A,S04_PARAMETERS!$K:$K) &amp; " " &amp; XLOOKUP(XLOOKUP($A$160,S03_INITIATIEFTYPES!$B:$B,S03_INITIATIEFTYPES!$F:$F,""),S04_PARAMETERS!$A:$A,S04_PARAMETERS!$F:$F) &amp; " [" &amp; XLOOKUP(XLOOKUP($A$160,S03_INITIATIEFTYPES!$B:$B,S03_INITIATIEFTYPES!$F:$F,""),S04_PARAMETERS!$A:$A,S04_PARAMETERS!$E:$E) &amp; "]")</f>
        <v>n.v.t.</v>
      </c>
      <c r="F165" s="57"/>
      <c r="G165" s="57"/>
      <c r="H165" s="57"/>
      <c r="I165" s="57"/>
    </row>
    <row r="166" ht="15.75" hidden="1" customHeight="1">
      <c r="A166" s="101" t="s">
        <v>84</v>
      </c>
      <c r="B166" s="146" t="s">
        <v>115</v>
      </c>
      <c r="C166" s="147" t="str">
        <f t="array" ref="C166">IF(XLOOKUP($A$160,S03_INITIATIEFTYPES!$B:$B,S03_INITIATIEFTYPES!$G:$G,"")="","-",XLOOKUP(XLOOKUP($A$160,S03_INITIATIEFTYPES!$B:$B,S03_INITIATIEFTYPES!$G:$G,""),S04_PARAMETERS!$A:$A,S04_PARAMETERS!$B:$B,"-"))</f>
        <v>-</v>
      </c>
      <c r="D166" s="104" t="str">
        <f t="array" ref="D166">IF(XLOOKUP($A$160,S03_INITIATIEFTYPES!$B:$B,S03_INITIATIEFTYPES!$G:$G,"")="","-",INDEX(S05_BEREKENINGEN!$L:$L,MATCH($A$160,S05_BEREKENINGEN!$B:$B,0)))</f>
        <v>-</v>
      </c>
      <c r="E166" s="96" t="str">
        <f t="array" ref="E166">IF(XLOOKUP($A$160,S03_INITIATIEFTYPES!$B:$B,S03_INITIATIEFTYPES!$G:$G,"")="","n.v.t.",XLOOKUP(XLOOKUP($A$160,S03_INITIATIEFTYPES!$B:$B,S03_INITIATIEFTYPES!$G:$G,""),S04_PARAMETERS!$A:$A,S04_PARAMETERS!$K:$K) &amp; " " &amp; XLOOKUP(XLOOKUP($A$160,S03_INITIATIEFTYPES!$B:$B,S03_INITIATIEFTYPES!$G:$G,""),S04_PARAMETERS!$A:$A,S04_PARAMETERS!$F:$F) &amp; " [" &amp; XLOOKUP(XLOOKUP($A$160,S03_INITIATIEFTYPES!$B:$B,S03_INITIATIEFTYPES!$G:$G,""),S04_PARAMETERS!$A:$A,S04_PARAMETERS!$E:$E) &amp; "]")</f>
        <v>n.v.t.</v>
      </c>
      <c r="F166" s="57"/>
      <c r="G166" s="57"/>
      <c r="H166" s="57"/>
      <c r="I166" s="57"/>
    </row>
    <row r="167" ht="15.75" hidden="1" customHeight="1">
      <c r="A167" s="101" t="s">
        <v>85</v>
      </c>
      <c r="B167" s="146" t="s">
        <v>116</v>
      </c>
      <c r="C167" s="147" t="str">
        <f t="array" ref="C167">IF(XLOOKUP($A$160,S03_INITIATIEFTYPES!$B:$B,S03_INITIATIEFTYPES!$H:$H,"")="","-",XLOOKUP(XLOOKUP($A$160,S03_INITIATIEFTYPES!$B:$B,S03_INITIATIEFTYPES!$H:$H,""),S04_PARAMETERS!$A:$A,S04_PARAMETERS!$B:$B,"-"))</f>
        <v>-</v>
      </c>
      <c r="D167" s="104" t="str">
        <f t="array" ref="D167">IF(XLOOKUP($A$160,S03_INITIATIEFTYPES!$B:$B,S03_INITIATIEFTYPES!$H:$H,"")="","-",INDEX(S05_BEREKENINGEN!$N:$N,MATCH($A$160,S05_BEREKENINGEN!$B:$B,0)))</f>
        <v>-</v>
      </c>
      <c r="E167" s="96" t="str">
        <f t="array" ref="E167">IF(XLOOKUP($A$160,S03_INITIATIEFTYPES!$B:$B,S03_INITIATIEFTYPES!$H:$H,"")="","n.v.t.",XLOOKUP(XLOOKUP($A$160,S03_INITIATIEFTYPES!$B:$B,S03_INITIATIEFTYPES!$H:$H,""),S04_PARAMETERS!$A:$A,S04_PARAMETERS!$K:$K) &amp; " " &amp; XLOOKUP(XLOOKUP($A$160,S03_INITIATIEFTYPES!$B:$B,S03_INITIATIEFTYPES!$H:$H,""),S04_PARAMETERS!$A:$A,S04_PARAMETERS!$F:$F) &amp; " [" &amp; XLOOKUP(XLOOKUP($A$160,S03_INITIATIEFTYPES!$B:$B,S03_INITIATIEFTYPES!$H:$H,""),S04_PARAMETERS!$A:$A,S04_PARAMETERS!$E:$E) &amp; "]")</f>
        <v>n.v.t.</v>
      </c>
      <c r="F167" s="57"/>
      <c r="G167" s="57"/>
      <c r="H167" s="57"/>
      <c r="I167" s="57"/>
    </row>
    <row r="168" ht="15.75" hidden="1" customHeight="1">
      <c r="A168" s="101" t="s">
        <v>55</v>
      </c>
      <c r="B168" s="146" t="s">
        <v>117</v>
      </c>
      <c r="C168" s="147" t="str">
        <f t="array" ref="C168">IF(XLOOKUP($A$160,S03_INITIATIEFTYPES!$B:$B,S03_INITIATIEFTYPES!$I:$I,"")="","-",XLOOKUP(XLOOKUP($A$160,S03_INITIATIEFTYPES!$B:$B,S03_INITIATIEFTYPES!$I:$I,""),S04_PARAMETERS!$A:$A,S04_PARAMETERS!$B:$B,"-"))</f>
        <v>-</v>
      </c>
      <c r="D168" s="104" t="str">
        <f t="array" ref="D168">IF(XLOOKUP($A$160,S03_INITIATIEFTYPES!$B:$B,S03_INITIATIEFTYPES!$I:$I,"")="","-",INDEX(S05_BEREKENINGEN!$P:$P,MATCH($A$160,S05_BEREKENINGEN!$B:$B,0)))</f>
        <v>-</v>
      </c>
      <c r="E168" s="96" t="str">
        <f t="array" ref="E168">IF(XLOOKUP($A$160,S03_INITIATIEFTYPES!$B:$B,S03_INITIATIEFTYPES!$I:$I,"")="","n.v.t.",XLOOKUP(XLOOKUP($A$160,S03_INITIATIEFTYPES!$B:$B,S03_INITIATIEFTYPES!$I:$I,""),S04_PARAMETERS!$A:$A,S04_PARAMETERS!$K:$K) &amp; " " &amp; XLOOKUP(XLOOKUP($A$160,S03_INITIATIEFTYPES!$B:$B,S03_INITIATIEFTYPES!$I:$I,""),S04_PARAMETERS!$A:$A,S04_PARAMETERS!$F:$F) &amp; " [" &amp; XLOOKUP(XLOOKUP($A$160,S03_INITIATIEFTYPES!$B:$B,S03_INITIATIEFTYPES!$I:$I,""),S04_PARAMETERS!$A:$A,S04_PARAMETERS!$E:$E) &amp; "]")</f>
        <v>n.v.t.</v>
      </c>
      <c r="F168" s="57"/>
      <c r="G168" s="57"/>
      <c r="H168" s="57"/>
      <c r="I168" s="57"/>
    </row>
    <row r="169" ht="15.75" hidden="1" customHeight="1">
      <c r="A169" s="101" t="s">
        <v>86</v>
      </c>
      <c r="B169" s="146" t="s">
        <v>118</v>
      </c>
      <c r="C169" s="147" t="str">
        <f t="array" ref="C169">IF(XLOOKUP($A$160,S03_INITIATIEFTYPES!$B:$B,S03_INITIATIEFTYPES!$J:$J,"")="","-",XLOOKUP(XLOOKUP($A$160,S03_INITIATIEFTYPES!$B:$B,S03_INITIATIEFTYPES!$J:$J,""),S04_PARAMETERS!$A:$A,S04_PARAMETERS!$B:$B,"-"))</f>
        <v>-</v>
      </c>
      <c r="D169" s="104" t="str">
        <f t="array" ref="D169">IF(XLOOKUP($A$160,S03_INITIATIEFTYPES!$B:$B,S03_INITIATIEFTYPES!$J:$J,"")="","-",INDEX(S05_BEREKENINGEN!$R:$R,MATCH($A$160,S05_BEREKENINGEN!$B:$B,0)))</f>
        <v>-</v>
      </c>
      <c r="E169" s="96" t="str">
        <f t="array" ref="E169">IF(XLOOKUP($A$160,S03_INITIATIEFTYPES!$B:$B,S03_INITIATIEFTYPES!$J:$J,"")="","n.v.t.",XLOOKUP(XLOOKUP($A$160,S03_INITIATIEFTYPES!$B:$B,S03_INITIATIEFTYPES!$J:$J,""),S04_PARAMETERS!$A:$A,S04_PARAMETERS!$K:$K) &amp; " " &amp; XLOOKUP(XLOOKUP($A$160,S03_INITIATIEFTYPES!$B:$B,S03_INITIATIEFTYPES!$J:$J,""),S04_PARAMETERS!$A:$A,S04_PARAMETERS!$F:$F) &amp; " [" &amp; XLOOKUP(XLOOKUP($A$160,S03_INITIATIEFTYPES!$B:$B,S03_INITIATIEFTYPES!$J:$J,""),S04_PARAMETERS!$A:$A,S04_PARAMETERS!$E:$E) &amp; "]")</f>
        <v>n.v.t.</v>
      </c>
      <c r="F169" s="57"/>
      <c r="G169" s="57"/>
      <c r="H169" s="57"/>
      <c r="I169" s="57"/>
    </row>
    <row r="170" ht="15.75" hidden="1" customHeight="1">
      <c r="A170" s="57"/>
      <c r="B170" s="57"/>
      <c r="C170" s="154"/>
      <c r="D170" s="155"/>
      <c r="E170" s="57"/>
      <c r="F170" s="57"/>
      <c r="G170" s="57"/>
      <c r="H170" s="57"/>
      <c r="I170" s="57"/>
    </row>
    <row r="171" ht="19.5" hidden="1" customHeight="1">
      <c r="A171" s="141" t="s">
        <v>131</v>
      </c>
      <c r="B171" s="55"/>
      <c r="C171" s="55"/>
      <c r="D171" s="55"/>
      <c r="E171" s="56"/>
      <c r="F171" s="57"/>
      <c r="G171" s="57"/>
      <c r="H171" s="57"/>
      <c r="I171" s="57"/>
    </row>
    <row r="172" ht="15.75" hidden="1" customHeight="1">
      <c r="A172" s="49" t="s">
        <v>106</v>
      </c>
      <c r="B172" s="49" t="s">
        <v>107</v>
      </c>
      <c r="C172" s="145" t="s">
        <v>108</v>
      </c>
      <c r="D172" s="49" t="s">
        <v>109</v>
      </c>
      <c r="E172" s="49" t="s">
        <v>110</v>
      </c>
      <c r="F172" s="57"/>
      <c r="G172" s="57"/>
      <c r="H172" s="57"/>
      <c r="I172" s="57"/>
    </row>
    <row r="173" ht="15.75" hidden="1" customHeight="1">
      <c r="A173" s="101" t="s">
        <v>49</v>
      </c>
      <c r="B173" s="146" t="s">
        <v>111</v>
      </c>
      <c r="C173" s="147" t="str">
        <f t="array" ref="C173">IF(XLOOKUP($A$171,S03_INITIATIEFTYPES!$B:$B,S03_INITIATIEFTYPES!$C:$C,"")="","-",XLOOKUP(XLOOKUP($A$171,S03_INITIATIEFTYPES!$B:$B,S03_INITIATIEFTYPES!$C:$C,""),S04_PARAMETERS!$A:$A,S04_PARAMETERS!$B:$B,"-"))</f>
        <v>-</v>
      </c>
      <c r="D173" s="104" t="str">
        <f t="array" ref="D173">IF(XLOOKUP($A$171,S03_INITIATIEFTYPES!$B:$B,S03_INITIATIEFTYPES!$C:$C,"")="","-",INDEX(S05_BEREKENINGEN!$D:$D,MATCH($A$171,S05_BEREKENINGEN!$B:$B,0)))</f>
        <v>-</v>
      </c>
      <c r="E173" s="96" t="str">
        <f t="array" ref="E173">IF(XLOOKUP($A$171,S03_INITIATIEFTYPES!$B:$B,S03_INITIATIEFTYPES!$C:$C,"")="","n.v.t.",XLOOKUP(XLOOKUP($A$171,S03_INITIATIEFTYPES!$B:$B,S03_INITIATIEFTYPES!$C:$C,""),S04_PARAMETERS!$A:$A,S04_PARAMETERS!$K:$K) &amp; " " &amp; XLOOKUP(XLOOKUP($A$171,S03_INITIATIEFTYPES!$B:$B,S03_INITIATIEFTYPES!$C:$C,""),S04_PARAMETERS!$A:$A,S04_PARAMETERS!$F:$F) &amp; " [" &amp; XLOOKUP(XLOOKUP($A$171,S03_INITIATIEFTYPES!$B:$B,S03_INITIATIEFTYPES!$C:$C,""),S04_PARAMETERS!$A:$A,S04_PARAMETERS!$E:$E) &amp; "]")</f>
        <v>n.v.t.</v>
      </c>
      <c r="F173" s="57"/>
      <c r="G173" s="57"/>
      <c r="H173" s="57"/>
      <c r="I173" s="57"/>
    </row>
    <row r="174" ht="15.75" hidden="1" customHeight="1">
      <c r="A174" s="101" t="s">
        <v>50</v>
      </c>
      <c r="B174" s="146" t="s">
        <v>122</v>
      </c>
      <c r="C174" s="147" t="str">
        <f t="array" ref="C174">IF(XLOOKUP($A$171,S03_INITIATIEFTYPES!$B:$B,S03_INITIATIEFTYPES!$D:$D,"")="","-",XLOOKUP(XLOOKUP($A$171,S03_INITIATIEFTYPES!$B:$B,S03_INITIATIEFTYPES!$D:$D,""),S04_PARAMETERS!$A:$A,S04_PARAMETERS!$B:$B,"-"))</f>
        <v>-</v>
      </c>
      <c r="D174" s="104" t="str">
        <f t="array" ref="D174">IF(XLOOKUP($A$171,S03_INITIATIEFTYPES!$B:$B,S03_INITIATIEFTYPES!$D:$D,"")="","-",INDEX(S05_BEREKENINGEN!$F:$F,MATCH($A$171,S05_BEREKENINGEN!$B:$B,0)))</f>
        <v>-</v>
      </c>
      <c r="E174" s="96" t="str">
        <f t="array" ref="E174">IF(XLOOKUP($A$171,S03_INITIATIEFTYPES!$B:$B,S03_INITIATIEFTYPES!$D:$D,"")="","n.v.t.",XLOOKUP(XLOOKUP($A$171,S03_INITIATIEFTYPES!$B:$B,S03_INITIATIEFTYPES!$D:$D,""),S04_PARAMETERS!$A:$A,S04_PARAMETERS!$K:$K) &amp; " " &amp; XLOOKUP(XLOOKUP($A$171,S03_INITIATIEFTYPES!$B:$B,S03_INITIATIEFTYPES!$D:$D,""),S04_PARAMETERS!$A:$A,S04_PARAMETERS!$F:$F) &amp; " [" &amp; XLOOKUP(XLOOKUP($A$171,S03_INITIATIEFTYPES!$B:$B,S03_INITIATIEFTYPES!$D:$D,""),S04_PARAMETERS!$A:$A,S04_PARAMETERS!$E:$E) &amp; "]")</f>
        <v>n.v.t.</v>
      </c>
      <c r="F174" s="57"/>
      <c r="G174" s="57"/>
      <c r="H174" s="57"/>
      <c r="I174" s="57"/>
    </row>
    <row r="175" ht="15.75" hidden="1" customHeight="1">
      <c r="A175" s="101" t="s">
        <v>51</v>
      </c>
      <c r="B175" s="146" t="s">
        <v>113</v>
      </c>
      <c r="C175" s="147" t="str">
        <f t="array" ref="C175">IF(XLOOKUP($A$171,S03_INITIATIEFTYPES!$B:$B,S03_INITIATIEFTYPES!$E:$E,"")="","-",XLOOKUP(XLOOKUP($A$171,S03_INITIATIEFTYPES!$B:$B,S03_INITIATIEFTYPES!$E:$E,""),S04_PARAMETERS!$A:$A,S04_PARAMETERS!$B:$B,"-"))</f>
        <v>-</v>
      </c>
      <c r="D175" s="104" t="str">
        <f t="array" ref="D175">IF(XLOOKUP($A$171,S03_INITIATIEFTYPES!$B:$B,S03_INITIATIEFTYPES!$E:$E,"")="","-",INDEX(S05_BEREKENINGEN!$H:$H,MATCH($A$171,S05_BEREKENINGEN!$B:$B,0)))</f>
        <v>-</v>
      </c>
      <c r="E175" s="96" t="str">
        <f t="array" ref="E175">IF(XLOOKUP($A$171,S03_INITIATIEFTYPES!$B:$B,S03_INITIATIEFTYPES!$E:$E,"")="","n.v.t.",XLOOKUP(XLOOKUP($A$171,S03_INITIATIEFTYPES!$B:$B,S03_INITIATIEFTYPES!$E:$E,""),S04_PARAMETERS!$A:$A,S04_PARAMETERS!$K:$K) &amp; " " &amp; XLOOKUP(XLOOKUP($A$171,S03_INITIATIEFTYPES!$B:$B,S03_INITIATIEFTYPES!$E:$E,""),S04_PARAMETERS!$A:$A,S04_PARAMETERS!$F:$F) &amp; " [" &amp; XLOOKUP(XLOOKUP($A$171,S03_INITIATIEFTYPES!$B:$B,S03_INITIATIEFTYPES!$E:$E,""),S04_PARAMETERS!$A:$A,S04_PARAMETERS!$E:$E) &amp; "]")</f>
        <v>n.v.t.</v>
      </c>
      <c r="F175" s="57"/>
      <c r="G175" s="57"/>
      <c r="H175" s="57"/>
      <c r="I175" s="57"/>
    </row>
    <row r="176" ht="15.75" hidden="1" customHeight="1">
      <c r="A176" s="101" t="s">
        <v>52</v>
      </c>
      <c r="B176" s="146" t="s">
        <v>114</v>
      </c>
      <c r="C176" s="147" t="str">
        <f t="array" ref="C176">IF(XLOOKUP($A$171,S03_INITIATIEFTYPES!$B:$B,S03_INITIATIEFTYPES!$F:$F,"")="","-",XLOOKUP(XLOOKUP($A$171,S03_INITIATIEFTYPES!$B:$B,S03_INITIATIEFTYPES!$F:$F,""),S04_PARAMETERS!$A:$A,S04_PARAMETERS!$B:$B,"-"))</f>
        <v>-</v>
      </c>
      <c r="D176" s="104" t="str">
        <f t="array" ref="D176">IF(XLOOKUP($A$171,S03_INITIATIEFTYPES!$B:$B,S03_INITIATIEFTYPES!$F:$F,"")="","-",INDEX(S05_BEREKENINGEN!$J:$J,MATCH($A$171,S05_BEREKENINGEN!$B:$B,0)))</f>
        <v>-</v>
      </c>
      <c r="E176" s="96" t="str">
        <f t="array" ref="E176">IF(XLOOKUP($A$171,S03_INITIATIEFTYPES!$B:$B,S03_INITIATIEFTYPES!$F:$F,"")="","n.v.t.",XLOOKUP(XLOOKUP($A$171,S03_INITIATIEFTYPES!$B:$B,S03_INITIATIEFTYPES!$F:$F,""),S04_PARAMETERS!$A:$A,S04_PARAMETERS!$K:$K) &amp; " " &amp; XLOOKUP(XLOOKUP($A$171,S03_INITIATIEFTYPES!$B:$B,S03_INITIATIEFTYPES!$F:$F,""),S04_PARAMETERS!$A:$A,S04_PARAMETERS!$F:$F) &amp; " [" &amp; XLOOKUP(XLOOKUP($A$171,S03_INITIATIEFTYPES!$B:$B,S03_INITIATIEFTYPES!$F:$F,""),S04_PARAMETERS!$A:$A,S04_PARAMETERS!$E:$E) &amp; "]")</f>
        <v>n.v.t.</v>
      </c>
      <c r="F176" s="57"/>
      <c r="G176" s="57"/>
      <c r="H176" s="57"/>
      <c r="I176" s="57"/>
    </row>
    <row r="177" ht="15.75" hidden="1" customHeight="1">
      <c r="A177" s="101" t="s">
        <v>84</v>
      </c>
      <c r="B177" s="146" t="s">
        <v>115</v>
      </c>
      <c r="C177" s="147" t="str">
        <f t="array" ref="C177">IF(XLOOKUP($A$171,S03_INITIATIEFTYPES!$B:$B,S03_INITIATIEFTYPES!$G:$G,"")="","-",XLOOKUP(XLOOKUP($A$171,S03_INITIATIEFTYPES!$B:$B,S03_INITIATIEFTYPES!$G:$G,""),S04_PARAMETERS!$A:$A,S04_PARAMETERS!$B:$B,"-"))</f>
        <v>-</v>
      </c>
      <c r="D177" s="104" t="str">
        <f t="array" ref="D177">IF(XLOOKUP($A$171,S03_INITIATIEFTYPES!$B:$B,S03_INITIATIEFTYPES!$G:$G,"")="","-",INDEX(S05_BEREKENINGEN!$L:$L,MATCH($A$171,S05_BEREKENINGEN!$B:$B,0)))</f>
        <v>-</v>
      </c>
      <c r="E177" s="96" t="str">
        <f t="array" ref="E177">IF(XLOOKUP($A$171,S03_INITIATIEFTYPES!$B:$B,S03_INITIATIEFTYPES!$G:$G,"")="","n.v.t.",XLOOKUP(XLOOKUP($A$171,S03_INITIATIEFTYPES!$B:$B,S03_INITIATIEFTYPES!$G:$G,""),S04_PARAMETERS!$A:$A,S04_PARAMETERS!$K:$K) &amp; " " &amp; XLOOKUP(XLOOKUP($A$171,S03_INITIATIEFTYPES!$B:$B,S03_INITIATIEFTYPES!$G:$G,""),S04_PARAMETERS!$A:$A,S04_PARAMETERS!$F:$F) &amp; " [" &amp; XLOOKUP(XLOOKUP($A$171,S03_INITIATIEFTYPES!$B:$B,S03_INITIATIEFTYPES!$G:$G,""),S04_PARAMETERS!$A:$A,S04_PARAMETERS!$E:$E) &amp; "]")</f>
        <v>n.v.t.</v>
      </c>
      <c r="F177" s="57"/>
      <c r="G177" s="57"/>
      <c r="H177" s="57"/>
      <c r="I177" s="57"/>
    </row>
    <row r="178" ht="15.75" hidden="1" customHeight="1">
      <c r="A178" s="101" t="s">
        <v>85</v>
      </c>
      <c r="B178" s="146" t="s">
        <v>116</v>
      </c>
      <c r="C178" s="147" t="str">
        <f t="array" ref="C178">IF(XLOOKUP($A$171,S03_INITIATIEFTYPES!$B:$B,S03_INITIATIEFTYPES!$H:$H,"")="","-",XLOOKUP(XLOOKUP($A$171,S03_INITIATIEFTYPES!$B:$B,S03_INITIATIEFTYPES!$H:$H,""),S04_PARAMETERS!$A:$A,S04_PARAMETERS!$B:$B,"-"))</f>
        <v>-</v>
      </c>
      <c r="D178" s="104" t="str">
        <f t="array" ref="D178">IF(XLOOKUP($A$171,S03_INITIATIEFTYPES!$B:$B,S03_INITIATIEFTYPES!$H:$H,"")="","-",INDEX(S05_BEREKENINGEN!$N:$N,MATCH($A$171,S05_BEREKENINGEN!$B:$B,0)))</f>
        <v>-</v>
      </c>
      <c r="E178" s="96" t="str">
        <f t="array" ref="E178">IF(XLOOKUP($A$171,S03_INITIATIEFTYPES!$B:$B,S03_INITIATIEFTYPES!$H:$H,"")="","n.v.t.",XLOOKUP(XLOOKUP($A$171,S03_INITIATIEFTYPES!$B:$B,S03_INITIATIEFTYPES!$H:$H,""),S04_PARAMETERS!$A:$A,S04_PARAMETERS!$K:$K) &amp; " " &amp; XLOOKUP(XLOOKUP($A$171,S03_INITIATIEFTYPES!$B:$B,S03_INITIATIEFTYPES!$H:$H,""),S04_PARAMETERS!$A:$A,S04_PARAMETERS!$F:$F) &amp; " [" &amp; XLOOKUP(XLOOKUP($A$171,S03_INITIATIEFTYPES!$B:$B,S03_INITIATIEFTYPES!$H:$H,""),S04_PARAMETERS!$A:$A,S04_PARAMETERS!$E:$E) &amp; "]")</f>
        <v>n.v.t.</v>
      </c>
      <c r="F178" s="57"/>
      <c r="G178" s="57"/>
      <c r="H178" s="57"/>
      <c r="I178" s="57"/>
    </row>
    <row r="179" ht="15.75" hidden="1" customHeight="1">
      <c r="A179" s="101" t="s">
        <v>55</v>
      </c>
      <c r="B179" s="146" t="s">
        <v>117</v>
      </c>
      <c r="C179" s="147" t="str">
        <f t="array" ref="C179">IF(XLOOKUP($A$171,S03_INITIATIEFTYPES!$B:$B,S03_INITIATIEFTYPES!$I:$I,"")="","-",XLOOKUP(XLOOKUP($A$171,S03_INITIATIEFTYPES!$B:$B,S03_INITIATIEFTYPES!$I:$I,""),S04_PARAMETERS!$A:$A,S04_PARAMETERS!$B:$B,"-"))</f>
        <v>-</v>
      </c>
      <c r="D179" s="104" t="str">
        <f t="array" ref="D179">IF(XLOOKUP($A$171,S03_INITIATIEFTYPES!$B:$B,S03_INITIATIEFTYPES!$I:$I,"")="","-",INDEX(S05_BEREKENINGEN!$P:$P,MATCH($A$171,S05_BEREKENINGEN!$B:$B,0)))</f>
        <v>-</v>
      </c>
      <c r="E179" s="96" t="str">
        <f t="array" ref="E179">IF(XLOOKUP($A$171,S03_INITIATIEFTYPES!$B:$B,S03_INITIATIEFTYPES!$I:$I,"")="","n.v.t.",XLOOKUP(XLOOKUP($A$171,S03_INITIATIEFTYPES!$B:$B,S03_INITIATIEFTYPES!$I:$I,""),S04_PARAMETERS!$A:$A,S04_PARAMETERS!$K:$K) &amp; " " &amp; XLOOKUP(XLOOKUP($A$171,S03_INITIATIEFTYPES!$B:$B,S03_INITIATIEFTYPES!$I:$I,""),S04_PARAMETERS!$A:$A,S04_PARAMETERS!$F:$F) &amp; " [" &amp; XLOOKUP(XLOOKUP($A$171,S03_INITIATIEFTYPES!$B:$B,S03_INITIATIEFTYPES!$I:$I,""),S04_PARAMETERS!$A:$A,S04_PARAMETERS!$E:$E) &amp; "]")</f>
        <v>n.v.t.</v>
      </c>
      <c r="F179" s="57"/>
      <c r="G179" s="57"/>
      <c r="H179" s="57"/>
      <c r="I179" s="57"/>
    </row>
    <row r="180" ht="15.75" hidden="1" customHeight="1">
      <c r="A180" s="101" t="s">
        <v>86</v>
      </c>
      <c r="B180" s="146" t="s">
        <v>118</v>
      </c>
      <c r="C180" s="147" t="str">
        <f t="array" ref="C180">IF(XLOOKUP($A$171,S03_INITIATIEFTYPES!$B:$B,S03_INITIATIEFTYPES!$J:$J,"")="","-",XLOOKUP(XLOOKUP($A$171,S03_INITIATIEFTYPES!$B:$B,S03_INITIATIEFTYPES!$J:$J,""),S04_PARAMETERS!$A:$A,S04_PARAMETERS!$B:$B,"-"))</f>
        <v>-</v>
      </c>
      <c r="D180" s="104" t="str">
        <f t="array" ref="D180">IF(XLOOKUP($A$171,S03_INITIATIEFTYPES!$B:$B,S03_INITIATIEFTYPES!$J:$J,"")="","-",INDEX(S05_BEREKENINGEN!$R:$R,MATCH($A$171,S05_BEREKENINGEN!$B:$B,0)))</f>
        <v>-</v>
      </c>
      <c r="E180" s="96" t="str">
        <f t="array" ref="E180">IF(XLOOKUP($A$171,S03_INITIATIEFTYPES!$B:$B,S03_INITIATIEFTYPES!$J:$J,"")="","n.v.t.",XLOOKUP(XLOOKUP($A$171,S03_INITIATIEFTYPES!$B:$B,S03_INITIATIEFTYPES!$J:$J,""),S04_PARAMETERS!$A:$A,S04_PARAMETERS!$K:$K) &amp; " " &amp; XLOOKUP(XLOOKUP($A$171,S03_INITIATIEFTYPES!$B:$B,S03_INITIATIEFTYPES!$J:$J,""),S04_PARAMETERS!$A:$A,S04_PARAMETERS!$F:$F) &amp; " [" &amp; XLOOKUP(XLOOKUP($A$171,S03_INITIATIEFTYPES!$B:$B,S03_INITIATIEFTYPES!$J:$J,""),S04_PARAMETERS!$A:$A,S04_PARAMETERS!$E:$E) &amp; "]")</f>
        <v>n.v.t.</v>
      </c>
      <c r="F180" s="57"/>
      <c r="G180" s="57"/>
      <c r="H180" s="57"/>
      <c r="I180" s="57"/>
    </row>
    <row r="181" ht="15.75" hidden="1" customHeight="1">
      <c r="A181" s="57"/>
      <c r="B181" s="57"/>
      <c r="C181" s="154"/>
      <c r="D181" s="155"/>
      <c r="E181" s="57"/>
      <c r="F181" s="57"/>
      <c r="G181" s="57"/>
      <c r="H181" s="57"/>
      <c r="I181" s="57"/>
    </row>
    <row r="182" ht="19.5" hidden="1" customHeight="1">
      <c r="A182" s="141" t="s">
        <v>132</v>
      </c>
      <c r="B182" s="55"/>
      <c r="C182" s="55"/>
      <c r="D182" s="55"/>
      <c r="E182" s="56"/>
      <c r="F182" s="57"/>
      <c r="G182" s="57"/>
      <c r="H182" s="57"/>
      <c r="I182" s="57"/>
    </row>
    <row r="183" ht="15.75" hidden="1" customHeight="1">
      <c r="A183" s="49" t="s">
        <v>106</v>
      </c>
      <c r="B183" s="49" t="s">
        <v>107</v>
      </c>
      <c r="C183" s="145" t="s">
        <v>108</v>
      </c>
      <c r="D183" s="49" t="s">
        <v>109</v>
      </c>
      <c r="E183" s="49" t="s">
        <v>110</v>
      </c>
      <c r="F183" s="57"/>
      <c r="G183" s="57"/>
      <c r="H183" s="57"/>
      <c r="I183" s="57"/>
    </row>
    <row r="184" ht="15.75" hidden="1" customHeight="1">
      <c r="A184" s="101" t="s">
        <v>49</v>
      </c>
      <c r="B184" s="146" t="s">
        <v>111</v>
      </c>
      <c r="C184" s="147" t="str">
        <f t="array" ref="C184">IF(XLOOKUP($A$182,S03_INITIATIEFTYPES!$B:$B,S03_INITIATIEFTYPES!$C:$C,"")="","-",XLOOKUP(XLOOKUP($A$182,S03_INITIATIEFTYPES!$B:$B,S03_INITIATIEFTYPES!$C:$C,""),S04_PARAMETERS!$A:$A,S04_PARAMETERS!$B:$B,"-"))</f>
        <v>-</v>
      </c>
      <c r="D184" s="104" t="str">
        <f t="array" ref="D184">IF(XLOOKUP($A$182,S03_INITIATIEFTYPES!$B:$B,S03_INITIATIEFTYPES!$C:$C,"")="","-",INDEX(S05_BEREKENINGEN!$D:$D,MATCH($A$182,S05_BEREKENINGEN!$B:$B,0)))</f>
        <v>-</v>
      </c>
      <c r="E184" s="96" t="str">
        <f t="array" ref="E184">IF(XLOOKUP($A$182,S03_INITIATIEFTYPES!$B:$B,S03_INITIATIEFTYPES!$C:$C,"")="","n.v.t.",XLOOKUP(XLOOKUP($A$182,S03_INITIATIEFTYPES!$B:$B,S03_INITIATIEFTYPES!$C:$C,""),S04_PARAMETERS!$A:$A,S04_PARAMETERS!$K:$K) &amp; " " &amp; XLOOKUP(XLOOKUP($A$182,S03_INITIATIEFTYPES!$B:$B,S03_INITIATIEFTYPES!$C:$C,""),S04_PARAMETERS!$A:$A,S04_PARAMETERS!$F:$F) &amp; " [" &amp; XLOOKUP(XLOOKUP($A$182,S03_INITIATIEFTYPES!$B:$B,S03_INITIATIEFTYPES!$C:$C,""),S04_PARAMETERS!$A:$A,S04_PARAMETERS!$E:$E) &amp; "]")</f>
        <v>n.v.t.</v>
      </c>
      <c r="F184" s="57"/>
      <c r="G184" s="57"/>
      <c r="H184" s="57"/>
      <c r="I184" s="57"/>
    </row>
    <row r="185" ht="15.75" hidden="1" customHeight="1">
      <c r="A185" s="101" t="s">
        <v>50</v>
      </c>
      <c r="B185" s="146" t="s">
        <v>122</v>
      </c>
      <c r="C185" s="147" t="str">
        <f t="array" ref="C185">IF(XLOOKUP($A$182,S03_INITIATIEFTYPES!$B:$B,S03_INITIATIEFTYPES!$D:$D,"")="","-",XLOOKUP(XLOOKUP($A$182,S03_INITIATIEFTYPES!$B:$B,S03_INITIATIEFTYPES!$D:$D,""),S04_PARAMETERS!$A:$A,S04_PARAMETERS!$B:$B,"-"))</f>
        <v>-</v>
      </c>
      <c r="D185" s="104" t="str">
        <f t="array" ref="D185">IF(XLOOKUP($A$182,S03_INITIATIEFTYPES!$B:$B,S03_INITIATIEFTYPES!$D:$D,"")="","-",INDEX(S05_BEREKENINGEN!$F:$F,MATCH($A$182,S05_BEREKENINGEN!$B:$B,0)))</f>
        <v>-</v>
      </c>
      <c r="E185" s="96" t="str">
        <f t="array" ref="E185">IF(XLOOKUP($A$182,S03_INITIATIEFTYPES!$B:$B,S03_INITIATIEFTYPES!$D:$D,"")="","n.v.t.",XLOOKUP(XLOOKUP($A$182,S03_INITIATIEFTYPES!$B:$B,S03_INITIATIEFTYPES!$D:$D,""),S04_PARAMETERS!$A:$A,S04_PARAMETERS!$K:$K) &amp; " " &amp; XLOOKUP(XLOOKUP($A$182,S03_INITIATIEFTYPES!$B:$B,S03_INITIATIEFTYPES!$D:$D,""),S04_PARAMETERS!$A:$A,S04_PARAMETERS!$F:$F) &amp; " [" &amp; XLOOKUP(XLOOKUP($A$182,S03_INITIATIEFTYPES!$B:$B,S03_INITIATIEFTYPES!$D:$D,""),S04_PARAMETERS!$A:$A,S04_PARAMETERS!$E:$E) &amp; "]")</f>
        <v>n.v.t.</v>
      </c>
      <c r="F185" s="57"/>
      <c r="G185" s="57"/>
      <c r="H185" s="57"/>
      <c r="I185" s="57"/>
    </row>
    <row r="186" ht="15.75" hidden="1" customHeight="1">
      <c r="A186" s="101" t="s">
        <v>51</v>
      </c>
      <c r="B186" s="146" t="s">
        <v>113</v>
      </c>
      <c r="C186" s="147" t="str">
        <f t="array" ref="C186">IF(XLOOKUP($A$182,S03_INITIATIEFTYPES!$B:$B,S03_INITIATIEFTYPES!$E:$E,"")="","-",XLOOKUP(XLOOKUP($A$182,S03_INITIATIEFTYPES!$B:$B,S03_INITIATIEFTYPES!$E:$E,""),S04_PARAMETERS!$A:$A,S04_PARAMETERS!$B:$B,"-"))</f>
        <v>-</v>
      </c>
      <c r="D186" s="104" t="str">
        <f t="array" ref="D186">IF(XLOOKUP($A$182,S03_INITIATIEFTYPES!$B:$B,S03_INITIATIEFTYPES!$E:$E,"")="","-",INDEX(S05_BEREKENINGEN!$H:$H,MATCH($A$182,S05_BEREKENINGEN!$B:$B,0)))</f>
        <v>-</v>
      </c>
      <c r="E186" s="96" t="str">
        <f t="array" ref="E186">IF(XLOOKUP($A$182,S03_INITIATIEFTYPES!$B:$B,S03_INITIATIEFTYPES!$E:$E,"")="","n.v.t.",XLOOKUP(XLOOKUP($A$182,S03_INITIATIEFTYPES!$B:$B,S03_INITIATIEFTYPES!$E:$E,""),S04_PARAMETERS!$A:$A,S04_PARAMETERS!$K:$K) &amp; " " &amp; XLOOKUP(XLOOKUP($A$182,S03_INITIATIEFTYPES!$B:$B,S03_INITIATIEFTYPES!$E:$E,""),S04_PARAMETERS!$A:$A,S04_PARAMETERS!$F:$F) &amp; " [" &amp; XLOOKUP(XLOOKUP($A$182,S03_INITIATIEFTYPES!$B:$B,S03_INITIATIEFTYPES!$E:$E,""),S04_PARAMETERS!$A:$A,S04_PARAMETERS!$E:$E) &amp; "]")</f>
        <v>n.v.t.</v>
      </c>
      <c r="F186" s="57"/>
      <c r="G186" s="57"/>
      <c r="H186" s="57"/>
      <c r="I186" s="57"/>
    </row>
    <row r="187" ht="15.75" hidden="1" customHeight="1">
      <c r="A187" s="101" t="s">
        <v>52</v>
      </c>
      <c r="B187" s="146" t="s">
        <v>114</v>
      </c>
      <c r="C187" s="147" t="str">
        <f t="array" ref="C187">IF(XLOOKUP($A$182,S03_INITIATIEFTYPES!$B:$B,S03_INITIATIEFTYPES!$F:$F,"")="","-",XLOOKUP(XLOOKUP($A$182,S03_INITIATIEFTYPES!$B:$B,S03_INITIATIEFTYPES!$F:$F,""),S04_PARAMETERS!$A:$A,S04_PARAMETERS!$B:$B,"-"))</f>
        <v>-</v>
      </c>
      <c r="D187" s="104" t="str">
        <f t="array" ref="D187">IF(XLOOKUP($A$182,S03_INITIATIEFTYPES!$B:$B,S03_INITIATIEFTYPES!$F:$F,"")="","-",INDEX(S05_BEREKENINGEN!$J:$J,MATCH($A$182,S05_BEREKENINGEN!$B:$B,0)))</f>
        <v>-</v>
      </c>
      <c r="E187" s="96" t="str">
        <f t="array" ref="E187">IF(XLOOKUP($A$182,S03_INITIATIEFTYPES!$B:$B,S03_INITIATIEFTYPES!$F:$F,"")="","n.v.t.",XLOOKUP(XLOOKUP($A$182,S03_INITIATIEFTYPES!$B:$B,S03_INITIATIEFTYPES!$F:$F,""),S04_PARAMETERS!$A:$A,S04_PARAMETERS!$K:$K) &amp; " " &amp; XLOOKUP(XLOOKUP($A$182,S03_INITIATIEFTYPES!$B:$B,S03_INITIATIEFTYPES!$F:$F,""),S04_PARAMETERS!$A:$A,S04_PARAMETERS!$F:$F) &amp; " [" &amp; XLOOKUP(XLOOKUP($A$182,S03_INITIATIEFTYPES!$B:$B,S03_INITIATIEFTYPES!$F:$F,""),S04_PARAMETERS!$A:$A,S04_PARAMETERS!$E:$E) &amp; "]")</f>
        <v>n.v.t.</v>
      </c>
      <c r="F187" s="57"/>
      <c r="G187" s="57"/>
      <c r="H187" s="57"/>
      <c r="I187" s="57"/>
    </row>
    <row r="188" ht="15.75" hidden="1" customHeight="1">
      <c r="A188" s="101" t="s">
        <v>84</v>
      </c>
      <c r="B188" s="146" t="s">
        <v>115</v>
      </c>
      <c r="C188" s="147" t="str">
        <f t="array" ref="C188">IF(XLOOKUP($A$182,S03_INITIATIEFTYPES!$B:$B,S03_INITIATIEFTYPES!$G:$G,"")="","-",XLOOKUP(XLOOKUP($A$182,S03_INITIATIEFTYPES!$B:$B,S03_INITIATIEFTYPES!$G:$G,""),S04_PARAMETERS!$A:$A,S04_PARAMETERS!$B:$B,"-"))</f>
        <v>-</v>
      </c>
      <c r="D188" s="104" t="str">
        <f t="array" ref="D188">IF(XLOOKUP($A$182,S03_INITIATIEFTYPES!$B:$B,S03_INITIATIEFTYPES!$G:$G,"")="","-",INDEX(S05_BEREKENINGEN!$L:$L,MATCH($A$182,S05_BEREKENINGEN!$B:$B,0)))</f>
        <v>-</v>
      </c>
      <c r="E188" s="96" t="str">
        <f t="array" ref="E188">IF(XLOOKUP($A$182,S03_INITIATIEFTYPES!$B:$B,S03_INITIATIEFTYPES!$G:$G,"")="","n.v.t.",XLOOKUP(XLOOKUP($A$182,S03_INITIATIEFTYPES!$B:$B,S03_INITIATIEFTYPES!$G:$G,""),S04_PARAMETERS!$A:$A,S04_PARAMETERS!$K:$K) &amp; " " &amp; XLOOKUP(XLOOKUP($A$182,S03_INITIATIEFTYPES!$B:$B,S03_INITIATIEFTYPES!$G:$G,""),S04_PARAMETERS!$A:$A,S04_PARAMETERS!$F:$F) &amp; " [" &amp; XLOOKUP(XLOOKUP($A$182,S03_INITIATIEFTYPES!$B:$B,S03_INITIATIEFTYPES!$G:$G,""),S04_PARAMETERS!$A:$A,S04_PARAMETERS!$E:$E) &amp; "]")</f>
        <v>n.v.t.</v>
      </c>
      <c r="F188" s="57"/>
      <c r="G188" s="57"/>
      <c r="H188" s="57"/>
      <c r="I188" s="57"/>
    </row>
    <row r="189" ht="15.75" hidden="1" customHeight="1">
      <c r="A189" s="101" t="s">
        <v>85</v>
      </c>
      <c r="B189" s="146" t="s">
        <v>116</v>
      </c>
      <c r="C189" s="147" t="str">
        <f t="array" ref="C189">IF(XLOOKUP($A$182,S03_INITIATIEFTYPES!$B:$B,S03_INITIATIEFTYPES!$H:$H,"")="","-",XLOOKUP(XLOOKUP($A$182,S03_INITIATIEFTYPES!$B:$B,S03_INITIATIEFTYPES!$H:$H,""),S04_PARAMETERS!$A:$A,S04_PARAMETERS!$B:$B,"-"))</f>
        <v>-</v>
      </c>
      <c r="D189" s="104" t="str">
        <f t="array" ref="D189">IF(XLOOKUP($A$182,S03_INITIATIEFTYPES!$B:$B,S03_INITIATIEFTYPES!$H:$H,"")="","-",INDEX(S05_BEREKENINGEN!$N:$N,MATCH($A$182,S05_BEREKENINGEN!$B:$B,0)))</f>
        <v>-</v>
      </c>
      <c r="E189" s="96" t="str">
        <f t="array" ref="E189">IF(XLOOKUP($A$182,S03_INITIATIEFTYPES!$B:$B,S03_INITIATIEFTYPES!$H:$H,"")="","n.v.t.",XLOOKUP(XLOOKUP($A$182,S03_INITIATIEFTYPES!$B:$B,S03_INITIATIEFTYPES!$H:$H,""),S04_PARAMETERS!$A:$A,S04_PARAMETERS!$K:$K) &amp; " " &amp; XLOOKUP(XLOOKUP($A$182,S03_INITIATIEFTYPES!$B:$B,S03_INITIATIEFTYPES!$H:$H,""),S04_PARAMETERS!$A:$A,S04_PARAMETERS!$F:$F) &amp; " [" &amp; XLOOKUP(XLOOKUP($A$182,S03_INITIATIEFTYPES!$B:$B,S03_INITIATIEFTYPES!$H:$H,""),S04_PARAMETERS!$A:$A,S04_PARAMETERS!$E:$E) &amp; "]")</f>
        <v>n.v.t.</v>
      </c>
      <c r="F189" s="57"/>
      <c r="G189" s="57"/>
      <c r="H189" s="57"/>
      <c r="I189" s="57"/>
    </row>
    <row r="190" ht="15.75" hidden="1" customHeight="1">
      <c r="A190" s="101" t="s">
        <v>55</v>
      </c>
      <c r="B190" s="146" t="s">
        <v>117</v>
      </c>
      <c r="C190" s="147" t="str">
        <f t="array" ref="C190">IF(XLOOKUP($A$182,S03_INITIATIEFTYPES!$B:$B,S03_INITIATIEFTYPES!$I:$I,"")="","-",XLOOKUP(XLOOKUP($A$182,S03_INITIATIEFTYPES!$B:$B,S03_INITIATIEFTYPES!$I:$I,""),S04_PARAMETERS!$A:$A,S04_PARAMETERS!$B:$B,"-"))</f>
        <v>-</v>
      </c>
      <c r="D190" s="104" t="str">
        <f t="array" ref="D190">IF(XLOOKUP($A$182,S03_INITIATIEFTYPES!$B:$B,S03_INITIATIEFTYPES!$I:$I,"")="","-",INDEX(S05_BEREKENINGEN!$P:$P,MATCH($A$182,S05_BEREKENINGEN!$B:$B,0)))</f>
        <v>-</v>
      </c>
      <c r="E190" s="96" t="str">
        <f t="array" ref="E190">IF(XLOOKUP($A$182,S03_INITIATIEFTYPES!$B:$B,S03_INITIATIEFTYPES!$I:$I,"")="","n.v.t.",XLOOKUP(XLOOKUP($A$182,S03_INITIATIEFTYPES!$B:$B,S03_INITIATIEFTYPES!$I:$I,""),S04_PARAMETERS!$A:$A,S04_PARAMETERS!$K:$K) &amp; " " &amp; XLOOKUP(XLOOKUP($A$182,S03_INITIATIEFTYPES!$B:$B,S03_INITIATIEFTYPES!$I:$I,""),S04_PARAMETERS!$A:$A,S04_PARAMETERS!$F:$F) &amp; " [" &amp; XLOOKUP(XLOOKUP($A$182,S03_INITIATIEFTYPES!$B:$B,S03_INITIATIEFTYPES!$I:$I,""),S04_PARAMETERS!$A:$A,S04_PARAMETERS!$E:$E) &amp; "]")</f>
        <v>n.v.t.</v>
      </c>
      <c r="F190" s="57"/>
      <c r="G190" s="57"/>
      <c r="H190" s="57"/>
      <c r="I190" s="57"/>
    </row>
    <row r="191" ht="15.75" hidden="1" customHeight="1">
      <c r="A191" s="101" t="s">
        <v>86</v>
      </c>
      <c r="B191" s="146" t="s">
        <v>118</v>
      </c>
      <c r="C191" s="147" t="str">
        <f t="array" ref="C191">IF(XLOOKUP($A$182,S03_INITIATIEFTYPES!$B:$B,S03_INITIATIEFTYPES!$J:$J,"")="","-",XLOOKUP(XLOOKUP($A$182,S03_INITIATIEFTYPES!$B:$B,S03_INITIATIEFTYPES!$J:$J,""),S04_PARAMETERS!$A:$A,S04_PARAMETERS!$B:$B,"-"))</f>
        <v>-</v>
      </c>
      <c r="D191" s="104" t="str">
        <f t="array" ref="D191">IF(XLOOKUP($A$182,S03_INITIATIEFTYPES!$B:$B,S03_INITIATIEFTYPES!$J:$J,"")="","-",INDEX(S05_BEREKENINGEN!$R:$R,MATCH($A$182,S05_BEREKENINGEN!$B:$B,0)))</f>
        <v>-</v>
      </c>
      <c r="E191" s="96" t="str">
        <f t="array" ref="E191">IF(XLOOKUP($A$182,S03_INITIATIEFTYPES!$B:$B,S03_INITIATIEFTYPES!$J:$J,"")="","n.v.t.",XLOOKUP(XLOOKUP($A$182,S03_INITIATIEFTYPES!$B:$B,S03_INITIATIEFTYPES!$J:$J,""),S04_PARAMETERS!$A:$A,S04_PARAMETERS!$K:$K) &amp; " " &amp; XLOOKUP(XLOOKUP($A$182,S03_INITIATIEFTYPES!$B:$B,S03_INITIATIEFTYPES!$J:$J,""),S04_PARAMETERS!$A:$A,S04_PARAMETERS!$F:$F) &amp; " [" &amp; XLOOKUP(XLOOKUP($A$182,S03_INITIATIEFTYPES!$B:$B,S03_INITIATIEFTYPES!$J:$J,""),S04_PARAMETERS!$A:$A,S04_PARAMETERS!$E:$E) &amp; "]")</f>
        <v>n.v.t.</v>
      </c>
      <c r="F191" s="57"/>
      <c r="G191" s="57"/>
      <c r="H191" s="57"/>
      <c r="I191" s="57"/>
    </row>
    <row r="192" ht="15.75" hidden="1" customHeight="1">
      <c r="A192" s="57"/>
      <c r="B192" s="57"/>
      <c r="C192" s="154"/>
      <c r="D192" s="155"/>
      <c r="E192" s="57"/>
      <c r="F192" s="57"/>
      <c r="G192" s="57"/>
      <c r="H192" s="57"/>
      <c r="I192" s="57"/>
    </row>
    <row r="193" ht="19.5" hidden="1" customHeight="1">
      <c r="A193" s="141" t="s">
        <v>133</v>
      </c>
      <c r="B193" s="55"/>
      <c r="C193" s="55"/>
      <c r="D193" s="55"/>
      <c r="E193" s="56"/>
      <c r="F193" s="57"/>
      <c r="G193" s="57"/>
      <c r="H193" s="57"/>
      <c r="I193" s="57"/>
    </row>
    <row r="194" ht="15.75" hidden="1" customHeight="1">
      <c r="A194" s="49" t="s">
        <v>106</v>
      </c>
      <c r="B194" s="49" t="s">
        <v>107</v>
      </c>
      <c r="C194" s="145" t="s">
        <v>108</v>
      </c>
      <c r="D194" s="49" t="s">
        <v>109</v>
      </c>
      <c r="E194" s="49" t="s">
        <v>110</v>
      </c>
      <c r="F194" s="57"/>
      <c r="G194" s="57"/>
      <c r="H194" s="57"/>
      <c r="I194" s="57"/>
    </row>
    <row r="195" ht="15.75" hidden="1" customHeight="1">
      <c r="A195" s="101" t="s">
        <v>49</v>
      </c>
      <c r="B195" s="146" t="s">
        <v>111</v>
      </c>
      <c r="C195" s="147" t="str">
        <f t="array" ref="C195">IF(XLOOKUP($A$193,S03_INITIATIEFTYPES!$B:$B,S03_INITIATIEFTYPES!$C:$C,"")="","-",XLOOKUP(XLOOKUP($A$193,S03_INITIATIEFTYPES!$B:$B,S03_INITIATIEFTYPES!$C:$C,""),S04_PARAMETERS!$A:$A,S04_PARAMETERS!$B:$B,"-"))</f>
        <v>-</v>
      </c>
      <c r="D195" s="104" t="str">
        <f t="array" ref="D195">IF(XLOOKUP($A$193,S03_INITIATIEFTYPES!$B:$B,S03_INITIATIEFTYPES!$C:$C,"")="","-",INDEX(S05_BEREKENINGEN!$D:$D,MATCH($A$193,S05_BEREKENINGEN!$B:$B,0)))</f>
        <v>-</v>
      </c>
      <c r="E195" s="96" t="str">
        <f t="array" ref="E195">IF(XLOOKUP($A$193,S03_INITIATIEFTYPES!$B:$B,S03_INITIATIEFTYPES!$C:$C,"")="","n.v.t.",XLOOKUP(XLOOKUP($A$193,S03_INITIATIEFTYPES!$B:$B,S03_INITIATIEFTYPES!$C:$C,""),S04_PARAMETERS!$A:$A,S04_PARAMETERS!$K:$K) &amp; " " &amp; XLOOKUP(XLOOKUP($A$193,S03_INITIATIEFTYPES!$B:$B,S03_INITIATIEFTYPES!$C:$C,""),S04_PARAMETERS!$A:$A,S04_PARAMETERS!$F:$F) &amp; " [" &amp; XLOOKUP(XLOOKUP($A$193,S03_INITIATIEFTYPES!$B:$B,S03_INITIATIEFTYPES!$C:$C,""),S04_PARAMETERS!$A:$A,S04_PARAMETERS!$E:$E) &amp; "]")</f>
        <v>n.v.t.</v>
      </c>
      <c r="F195" s="57"/>
      <c r="G195" s="57"/>
      <c r="H195" s="57"/>
      <c r="I195" s="57"/>
    </row>
    <row r="196" ht="15.75" hidden="1" customHeight="1">
      <c r="A196" s="101" t="s">
        <v>50</v>
      </c>
      <c r="B196" s="146" t="s">
        <v>122</v>
      </c>
      <c r="C196" s="147" t="str">
        <f t="array" ref="C196">IF(XLOOKUP($A$193,S03_INITIATIEFTYPES!$B:$B,S03_INITIATIEFTYPES!$D:$D,"")="","-",XLOOKUP(XLOOKUP($A$193,S03_INITIATIEFTYPES!$B:$B,S03_INITIATIEFTYPES!$D:$D,""),S04_PARAMETERS!$A:$A,S04_PARAMETERS!$B:$B,"-"))</f>
        <v>-</v>
      </c>
      <c r="D196" s="104" t="str">
        <f t="array" ref="D196">IF(XLOOKUP($A$193,S03_INITIATIEFTYPES!$B:$B,S03_INITIATIEFTYPES!$D:$D,"")="","-",INDEX(S05_BEREKENINGEN!$F:$F,MATCH($A$193,S05_BEREKENINGEN!$B:$B,0)))</f>
        <v>-</v>
      </c>
      <c r="E196" s="96" t="str">
        <f t="array" ref="E196">IF(XLOOKUP($A$193,S03_INITIATIEFTYPES!$B:$B,S03_INITIATIEFTYPES!$D:$D,"")="","n.v.t.",XLOOKUP(XLOOKUP($A$193,S03_INITIATIEFTYPES!$B:$B,S03_INITIATIEFTYPES!$D:$D,""),S04_PARAMETERS!$A:$A,S04_PARAMETERS!$K:$K) &amp; " " &amp; XLOOKUP(XLOOKUP($A$193,S03_INITIATIEFTYPES!$B:$B,S03_INITIATIEFTYPES!$D:$D,""),S04_PARAMETERS!$A:$A,S04_PARAMETERS!$F:$F) &amp; " [" &amp; XLOOKUP(XLOOKUP($A$193,S03_INITIATIEFTYPES!$B:$B,S03_INITIATIEFTYPES!$D:$D,""),S04_PARAMETERS!$A:$A,S04_PARAMETERS!$E:$E) &amp; "]")</f>
        <v>n.v.t.</v>
      </c>
      <c r="F196" s="57"/>
      <c r="G196" s="57"/>
      <c r="H196" s="57"/>
      <c r="I196" s="57"/>
    </row>
    <row r="197" ht="15.75" hidden="1" customHeight="1">
      <c r="A197" s="101" t="s">
        <v>51</v>
      </c>
      <c r="B197" s="146" t="s">
        <v>113</v>
      </c>
      <c r="C197" s="147" t="str">
        <f t="array" ref="C197">IF(XLOOKUP($A$193,S03_INITIATIEFTYPES!$B:$B,S03_INITIATIEFTYPES!$E:$E,"")="","-",XLOOKUP(XLOOKUP($A$193,S03_INITIATIEFTYPES!$B:$B,S03_INITIATIEFTYPES!$E:$E,""),S04_PARAMETERS!$A:$A,S04_PARAMETERS!$B:$B,"-"))</f>
        <v>-</v>
      </c>
      <c r="D197" s="104" t="str">
        <f t="array" ref="D197">IF(XLOOKUP($A$193,S03_INITIATIEFTYPES!$B:$B,S03_INITIATIEFTYPES!$E:$E,"")="","-",INDEX(S05_BEREKENINGEN!$H:$H,MATCH($A$193,S05_BEREKENINGEN!$B:$B,0)))</f>
        <v>-</v>
      </c>
      <c r="E197" s="96" t="str">
        <f t="array" ref="E197">IF(XLOOKUP($A$193,S03_INITIATIEFTYPES!$B:$B,S03_INITIATIEFTYPES!$E:$E,"")="","n.v.t.",XLOOKUP(XLOOKUP($A$193,S03_INITIATIEFTYPES!$B:$B,S03_INITIATIEFTYPES!$E:$E,""),S04_PARAMETERS!$A:$A,S04_PARAMETERS!$K:$K) &amp; " " &amp; XLOOKUP(XLOOKUP($A$193,S03_INITIATIEFTYPES!$B:$B,S03_INITIATIEFTYPES!$E:$E,""),S04_PARAMETERS!$A:$A,S04_PARAMETERS!$F:$F) &amp; " [" &amp; XLOOKUP(XLOOKUP($A$193,S03_INITIATIEFTYPES!$B:$B,S03_INITIATIEFTYPES!$E:$E,""),S04_PARAMETERS!$A:$A,S04_PARAMETERS!$E:$E) &amp; "]")</f>
        <v>n.v.t.</v>
      </c>
      <c r="F197" s="57"/>
      <c r="G197" s="57"/>
      <c r="H197" s="57"/>
      <c r="I197" s="57"/>
    </row>
    <row r="198" ht="15.75" hidden="1" customHeight="1">
      <c r="A198" s="101" t="s">
        <v>52</v>
      </c>
      <c r="B198" s="146" t="s">
        <v>114</v>
      </c>
      <c r="C198" s="147" t="str">
        <f t="array" ref="C198">IF(XLOOKUP($A$193,S03_INITIATIEFTYPES!$B:$B,S03_INITIATIEFTYPES!$F:$F,"")="","-",XLOOKUP(XLOOKUP($A$193,S03_INITIATIEFTYPES!$B:$B,S03_INITIATIEFTYPES!$F:$F,""),S04_PARAMETERS!$A:$A,S04_PARAMETERS!$B:$B,"-"))</f>
        <v>-</v>
      </c>
      <c r="D198" s="104" t="str">
        <f t="array" ref="D198">IF(XLOOKUP($A$193,S03_INITIATIEFTYPES!$B:$B,S03_INITIATIEFTYPES!$F:$F,"")="","-",INDEX(S05_BEREKENINGEN!$J:$J,MATCH($A$193,S05_BEREKENINGEN!$B:$B,0)))</f>
        <v>-</v>
      </c>
      <c r="E198" s="96" t="str">
        <f t="array" ref="E198">IF(XLOOKUP($A$193,S03_INITIATIEFTYPES!$B:$B,S03_INITIATIEFTYPES!$F:$F,"")="","n.v.t.",XLOOKUP(XLOOKUP($A$193,S03_INITIATIEFTYPES!$B:$B,S03_INITIATIEFTYPES!$F:$F,""),S04_PARAMETERS!$A:$A,S04_PARAMETERS!$K:$K) &amp; " " &amp; XLOOKUP(XLOOKUP($A$193,S03_INITIATIEFTYPES!$B:$B,S03_INITIATIEFTYPES!$F:$F,""),S04_PARAMETERS!$A:$A,S04_PARAMETERS!$F:$F) &amp; " [" &amp; XLOOKUP(XLOOKUP($A$193,S03_INITIATIEFTYPES!$B:$B,S03_INITIATIEFTYPES!$F:$F,""),S04_PARAMETERS!$A:$A,S04_PARAMETERS!$E:$E) &amp; "]")</f>
        <v>n.v.t.</v>
      </c>
      <c r="F198" s="57"/>
      <c r="G198" s="57"/>
      <c r="H198" s="57"/>
      <c r="I198" s="57"/>
    </row>
    <row r="199" ht="15.75" hidden="1" customHeight="1">
      <c r="A199" s="101" t="s">
        <v>84</v>
      </c>
      <c r="B199" s="146" t="s">
        <v>115</v>
      </c>
      <c r="C199" s="147" t="str">
        <f t="array" ref="C199">IF(XLOOKUP($A$193,S03_INITIATIEFTYPES!$B:$B,S03_INITIATIEFTYPES!$G:$G,"")="","-",XLOOKUP(XLOOKUP($A$193,S03_INITIATIEFTYPES!$B:$B,S03_INITIATIEFTYPES!$G:$G,""),S04_PARAMETERS!$A:$A,S04_PARAMETERS!$B:$B,"-"))</f>
        <v>-</v>
      </c>
      <c r="D199" s="104" t="str">
        <f t="array" ref="D199">IF(XLOOKUP($A$193,S03_INITIATIEFTYPES!$B:$B,S03_INITIATIEFTYPES!$G:$G,"")="","-",INDEX(S05_BEREKENINGEN!$L:$L,MATCH($A$193,S05_BEREKENINGEN!$B:$B,0)))</f>
        <v>-</v>
      </c>
      <c r="E199" s="96" t="str">
        <f t="array" ref="E199">IF(XLOOKUP($A$193,S03_INITIATIEFTYPES!$B:$B,S03_INITIATIEFTYPES!$G:$G,"")="","n.v.t.",XLOOKUP(XLOOKUP($A$193,S03_INITIATIEFTYPES!$B:$B,S03_INITIATIEFTYPES!$G:$G,""),S04_PARAMETERS!$A:$A,S04_PARAMETERS!$K:$K) &amp; " " &amp; XLOOKUP(XLOOKUP($A$193,S03_INITIATIEFTYPES!$B:$B,S03_INITIATIEFTYPES!$G:$G,""),S04_PARAMETERS!$A:$A,S04_PARAMETERS!$F:$F) &amp; " [" &amp; XLOOKUP(XLOOKUP($A$193,S03_INITIATIEFTYPES!$B:$B,S03_INITIATIEFTYPES!$G:$G,""),S04_PARAMETERS!$A:$A,S04_PARAMETERS!$E:$E) &amp; "]")</f>
        <v>n.v.t.</v>
      </c>
      <c r="F199" s="57"/>
      <c r="G199" s="57"/>
      <c r="H199" s="57"/>
      <c r="I199" s="57"/>
    </row>
    <row r="200" ht="15.75" hidden="1" customHeight="1">
      <c r="A200" s="101" t="s">
        <v>85</v>
      </c>
      <c r="B200" s="146" t="s">
        <v>116</v>
      </c>
      <c r="C200" s="147" t="str">
        <f t="array" ref="C200">IF(XLOOKUP($A$193,S03_INITIATIEFTYPES!$B:$B,S03_INITIATIEFTYPES!$H:$H,"")="","-",XLOOKUP(XLOOKUP($A$193,S03_INITIATIEFTYPES!$B:$B,S03_INITIATIEFTYPES!$H:$H,""),S04_PARAMETERS!$A:$A,S04_PARAMETERS!$B:$B,"-"))</f>
        <v>-</v>
      </c>
      <c r="D200" s="104" t="str">
        <f t="array" ref="D200">IF(XLOOKUP($A$193,S03_INITIATIEFTYPES!$B:$B,S03_INITIATIEFTYPES!$H:$H,"")="","-",INDEX(S05_BEREKENINGEN!$N:$N,MATCH($A$193,S05_BEREKENINGEN!$B:$B,0)))</f>
        <v>-</v>
      </c>
      <c r="E200" s="96" t="str">
        <f t="array" ref="E200">IF(XLOOKUP($A$193,S03_INITIATIEFTYPES!$B:$B,S03_INITIATIEFTYPES!$H:$H,"")="","n.v.t.",XLOOKUP(XLOOKUP($A$193,S03_INITIATIEFTYPES!$B:$B,S03_INITIATIEFTYPES!$H:$H,""),S04_PARAMETERS!$A:$A,S04_PARAMETERS!$K:$K) &amp; " " &amp; XLOOKUP(XLOOKUP($A$193,S03_INITIATIEFTYPES!$B:$B,S03_INITIATIEFTYPES!$H:$H,""),S04_PARAMETERS!$A:$A,S04_PARAMETERS!$F:$F) &amp; " [" &amp; XLOOKUP(XLOOKUP($A$193,S03_INITIATIEFTYPES!$B:$B,S03_INITIATIEFTYPES!$H:$H,""),S04_PARAMETERS!$A:$A,S04_PARAMETERS!$E:$E) &amp; "]")</f>
        <v>n.v.t.</v>
      </c>
      <c r="F200" s="57"/>
      <c r="G200" s="57"/>
      <c r="H200" s="57"/>
      <c r="I200" s="57"/>
    </row>
    <row r="201" ht="15.75" hidden="1" customHeight="1">
      <c r="A201" s="101" t="s">
        <v>55</v>
      </c>
      <c r="B201" s="146" t="s">
        <v>117</v>
      </c>
      <c r="C201" s="147" t="str">
        <f t="array" ref="C201">IF(XLOOKUP($A$193,S03_INITIATIEFTYPES!$B:$B,S03_INITIATIEFTYPES!$I:$I,"")="","-",XLOOKUP(XLOOKUP($A$193,S03_INITIATIEFTYPES!$B:$B,S03_INITIATIEFTYPES!$I:$I,""),S04_PARAMETERS!$A:$A,S04_PARAMETERS!$B:$B,"-"))</f>
        <v>-</v>
      </c>
      <c r="D201" s="104" t="str">
        <f t="array" ref="D201">IF(XLOOKUP($A$193,S03_INITIATIEFTYPES!$B:$B,S03_INITIATIEFTYPES!$I:$I,"")="","-",INDEX(S05_BEREKENINGEN!$P:$P,MATCH($A$193,S05_BEREKENINGEN!$B:$B,0)))</f>
        <v>-</v>
      </c>
      <c r="E201" s="96" t="str">
        <f t="array" ref="E201">IF(XLOOKUP($A$193,S03_INITIATIEFTYPES!$B:$B,S03_INITIATIEFTYPES!$I:$I,"")="","n.v.t.",XLOOKUP(XLOOKUP($A$193,S03_INITIATIEFTYPES!$B:$B,S03_INITIATIEFTYPES!$I:$I,""),S04_PARAMETERS!$A:$A,S04_PARAMETERS!$K:$K) &amp; " " &amp; XLOOKUP(XLOOKUP($A$193,S03_INITIATIEFTYPES!$B:$B,S03_INITIATIEFTYPES!$I:$I,""),S04_PARAMETERS!$A:$A,S04_PARAMETERS!$F:$F) &amp; " [" &amp; XLOOKUP(XLOOKUP($A$193,S03_INITIATIEFTYPES!$B:$B,S03_INITIATIEFTYPES!$I:$I,""),S04_PARAMETERS!$A:$A,S04_PARAMETERS!$E:$E) &amp; "]")</f>
        <v>n.v.t.</v>
      </c>
      <c r="F201" s="57"/>
      <c r="G201" s="57"/>
      <c r="H201" s="57"/>
      <c r="I201" s="57"/>
    </row>
    <row r="202" ht="15.75" hidden="1" customHeight="1">
      <c r="A202" s="101" t="s">
        <v>86</v>
      </c>
      <c r="B202" s="146" t="s">
        <v>118</v>
      </c>
      <c r="C202" s="147" t="str">
        <f t="array" ref="C202">IF(XLOOKUP($A$193,S03_INITIATIEFTYPES!$B:$B,S03_INITIATIEFTYPES!$J:$J,"")="","-",XLOOKUP(XLOOKUP($A$193,S03_INITIATIEFTYPES!$B:$B,S03_INITIATIEFTYPES!$J:$J,""),S04_PARAMETERS!$A:$A,S04_PARAMETERS!$B:$B,"-"))</f>
        <v>-</v>
      </c>
      <c r="D202" s="104" t="str">
        <f t="array" ref="D202">IF(XLOOKUP($A$193,S03_INITIATIEFTYPES!$B:$B,S03_INITIATIEFTYPES!$J:$J,"")="","-",INDEX(S05_BEREKENINGEN!$R:$R,MATCH($A$193,S05_BEREKENINGEN!$B:$B,0)))</f>
        <v>-</v>
      </c>
      <c r="E202" s="96" t="str">
        <f t="array" ref="E202">IF(XLOOKUP($A$193,S03_INITIATIEFTYPES!$B:$B,S03_INITIATIEFTYPES!$J:$J,"")="","n.v.t.",XLOOKUP(XLOOKUP($A$193,S03_INITIATIEFTYPES!$B:$B,S03_INITIATIEFTYPES!$J:$J,""),S04_PARAMETERS!$A:$A,S04_PARAMETERS!$K:$K) &amp; " " &amp; XLOOKUP(XLOOKUP($A$193,S03_INITIATIEFTYPES!$B:$B,S03_INITIATIEFTYPES!$J:$J,""),S04_PARAMETERS!$A:$A,S04_PARAMETERS!$F:$F) &amp; " [" &amp; XLOOKUP(XLOOKUP($A$193,S03_INITIATIEFTYPES!$B:$B,S03_INITIATIEFTYPES!$J:$J,""),S04_PARAMETERS!$A:$A,S04_PARAMETERS!$E:$E) &amp; "]")</f>
        <v>n.v.t.</v>
      </c>
      <c r="F202" s="57"/>
      <c r="G202" s="57"/>
      <c r="H202" s="57"/>
      <c r="I202" s="57"/>
    </row>
    <row r="203" ht="15.75" hidden="1" customHeight="1">
      <c r="A203" s="57"/>
      <c r="B203" s="57"/>
      <c r="C203" s="154"/>
      <c r="D203" s="155"/>
      <c r="E203" s="57"/>
      <c r="F203" s="57"/>
      <c r="G203" s="57"/>
      <c r="H203" s="57"/>
      <c r="I203" s="57"/>
    </row>
    <row r="204" ht="19.5" hidden="1" customHeight="1">
      <c r="A204" s="141" t="s">
        <v>134</v>
      </c>
      <c r="B204" s="55"/>
      <c r="C204" s="55"/>
      <c r="D204" s="55"/>
      <c r="E204" s="56"/>
      <c r="F204" s="57"/>
      <c r="G204" s="57"/>
      <c r="H204" s="57"/>
      <c r="I204" s="57"/>
    </row>
    <row r="205" ht="15.75" hidden="1" customHeight="1">
      <c r="A205" s="49" t="s">
        <v>106</v>
      </c>
      <c r="B205" s="49" t="s">
        <v>107</v>
      </c>
      <c r="C205" s="145" t="s">
        <v>108</v>
      </c>
      <c r="D205" s="49" t="s">
        <v>109</v>
      </c>
      <c r="E205" s="49" t="s">
        <v>110</v>
      </c>
      <c r="F205" s="57"/>
      <c r="G205" s="57"/>
      <c r="H205" s="57"/>
      <c r="I205" s="57"/>
    </row>
    <row r="206" ht="15.75" hidden="1" customHeight="1">
      <c r="A206" s="101" t="s">
        <v>49</v>
      </c>
      <c r="B206" s="146" t="s">
        <v>111</v>
      </c>
      <c r="C206" s="147" t="str">
        <f t="array" ref="C206">IF(XLOOKUP($A$204,S03_INITIATIEFTYPES!$B:$B,S03_INITIATIEFTYPES!$C:$C,"")="","-",XLOOKUP(XLOOKUP($A$204,S03_INITIATIEFTYPES!$B:$B,S03_INITIATIEFTYPES!$C:$C,""),S04_PARAMETERS!$A:$A,S04_PARAMETERS!$B:$B,"-"))</f>
        <v>-</v>
      </c>
      <c r="D206" s="104" t="str">
        <f t="array" ref="D206">IF(XLOOKUP($A$204,S03_INITIATIEFTYPES!$B:$B,S03_INITIATIEFTYPES!$C:$C,"")="","-",INDEX(S05_BEREKENINGEN!$D:$D,MATCH($A$204,S05_BEREKENINGEN!$B:$B,0)))</f>
        <v>-</v>
      </c>
      <c r="E206" s="96" t="str">
        <f t="array" ref="E206">IF(XLOOKUP($A$204,S03_INITIATIEFTYPES!$B:$B,S03_INITIATIEFTYPES!$C:$C,"")="","n.v.t.",XLOOKUP(XLOOKUP($A$204,S03_INITIATIEFTYPES!$B:$B,S03_INITIATIEFTYPES!$C:$C,""),S04_PARAMETERS!$A:$A,S04_PARAMETERS!$K:$K) &amp; " " &amp; XLOOKUP(XLOOKUP($A$204,S03_INITIATIEFTYPES!$B:$B,S03_INITIATIEFTYPES!$C:$C,""),S04_PARAMETERS!$A:$A,S04_PARAMETERS!$F:$F) &amp; " [" &amp; XLOOKUP(XLOOKUP($A$204,S03_INITIATIEFTYPES!$B:$B,S03_INITIATIEFTYPES!$C:$C,""),S04_PARAMETERS!$A:$A,S04_PARAMETERS!$E:$E) &amp; "]")</f>
        <v>n.v.t.</v>
      </c>
      <c r="F206" s="57"/>
      <c r="G206" s="57"/>
      <c r="H206" s="57"/>
      <c r="I206" s="57"/>
    </row>
    <row r="207" ht="15.75" hidden="1" customHeight="1">
      <c r="A207" s="101" t="s">
        <v>50</v>
      </c>
      <c r="B207" s="146" t="s">
        <v>122</v>
      </c>
      <c r="C207" s="147" t="str">
        <f t="array" ref="C207">IF(XLOOKUP($A$204,S03_INITIATIEFTYPES!$B:$B,S03_INITIATIEFTYPES!$D:$D,"")="","-",XLOOKUP(XLOOKUP($A$204,S03_INITIATIEFTYPES!$B:$B,S03_INITIATIEFTYPES!$D:$D,""),S04_PARAMETERS!$A:$A,S04_PARAMETERS!$B:$B,"-"))</f>
        <v>-</v>
      </c>
      <c r="D207" s="104" t="str">
        <f t="array" ref="D207">IF(XLOOKUP($A$204,S03_INITIATIEFTYPES!$B:$B,S03_INITIATIEFTYPES!$D:$D,"")="","-",INDEX(S05_BEREKENINGEN!$F:$F,MATCH($A$204,S05_BEREKENINGEN!$B:$B,0)))</f>
        <v>-</v>
      </c>
      <c r="E207" s="96" t="str">
        <f t="array" ref="E207">IF(XLOOKUP($A$204,S03_INITIATIEFTYPES!$B:$B,S03_INITIATIEFTYPES!$D:$D,"")="","n.v.t.",XLOOKUP(XLOOKUP($A$204,S03_INITIATIEFTYPES!$B:$B,S03_INITIATIEFTYPES!$D:$D,""),S04_PARAMETERS!$A:$A,S04_PARAMETERS!$K:$K) &amp; " " &amp; XLOOKUP(XLOOKUP($A$204,S03_INITIATIEFTYPES!$B:$B,S03_INITIATIEFTYPES!$D:$D,""),S04_PARAMETERS!$A:$A,S04_PARAMETERS!$F:$F) &amp; " [" &amp; XLOOKUP(XLOOKUP($A$204,S03_INITIATIEFTYPES!$B:$B,S03_INITIATIEFTYPES!$D:$D,""),S04_PARAMETERS!$A:$A,S04_PARAMETERS!$E:$E) &amp; "]")</f>
        <v>n.v.t.</v>
      </c>
      <c r="F207" s="57"/>
      <c r="G207" s="57"/>
      <c r="H207" s="57"/>
      <c r="I207" s="57"/>
    </row>
    <row r="208" ht="15.75" hidden="1" customHeight="1">
      <c r="A208" s="101" t="s">
        <v>51</v>
      </c>
      <c r="B208" s="146" t="s">
        <v>113</v>
      </c>
      <c r="C208" s="147" t="str">
        <f t="array" ref="C208">IF(XLOOKUP($A$204,S03_INITIATIEFTYPES!$B:$B,S03_INITIATIEFTYPES!$E:$E,"")="","-",XLOOKUP(XLOOKUP($A$204,S03_INITIATIEFTYPES!$B:$B,S03_INITIATIEFTYPES!$E:$E,""),S04_PARAMETERS!$A:$A,S04_PARAMETERS!$B:$B,"-"))</f>
        <v>-</v>
      </c>
      <c r="D208" s="104" t="str">
        <f t="array" ref="D208">IF(XLOOKUP($A$204,S03_INITIATIEFTYPES!$B:$B,S03_INITIATIEFTYPES!$E:$E,"")="","-",INDEX(S05_BEREKENINGEN!$H:$H,MATCH($A$204,S05_BEREKENINGEN!$B:$B,0)))</f>
        <v>-</v>
      </c>
      <c r="E208" s="96" t="str">
        <f t="array" ref="E208">IF(XLOOKUP($A$204,S03_INITIATIEFTYPES!$B:$B,S03_INITIATIEFTYPES!$E:$E,"")="","n.v.t.",XLOOKUP(XLOOKUP($A$204,S03_INITIATIEFTYPES!$B:$B,S03_INITIATIEFTYPES!$E:$E,""),S04_PARAMETERS!$A:$A,S04_PARAMETERS!$K:$K) &amp; " " &amp; XLOOKUP(XLOOKUP($A$204,S03_INITIATIEFTYPES!$B:$B,S03_INITIATIEFTYPES!$E:$E,""),S04_PARAMETERS!$A:$A,S04_PARAMETERS!$F:$F) &amp; " [" &amp; XLOOKUP(XLOOKUP($A$204,S03_INITIATIEFTYPES!$B:$B,S03_INITIATIEFTYPES!$E:$E,""),S04_PARAMETERS!$A:$A,S04_PARAMETERS!$E:$E) &amp; "]")</f>
        <v>n.v.t.</v>
      </c>
      <c r="F208" s="57"/>
      <c r="G208" s="57"/>
      <c r="H208" s="57"/>
      <c r="I208" s="57"/>
    </row>
    <row r="209" ht="15.75" hidden="1" customHeight="1">
      <c r="A209" s="101" t="s">
        <v>52</v>
      </c>
      <c r="B209" s="146" t="s">
        <v>114</v>
      </c>
      <c r="C209" s="147" t="str">
        <f t="array" ref="C209">IF(XLOOKUP($A$204,S03_INITIATIEFTYPES!$B:$B,S03_INITIATIEFTYPES!$F:$F,"")="","-",XLOOKUP(XLOOKUP($A$204,S03_INITIATIEFTYPES!$B:$B,S03_INITIATIEFTYPES!$F:$F,""),S04_PARAMETERS!$A:$A,S04_PARAMETERS!$B:$B,"-"))</f>
        <v>-</v>
      </c>
      <c r="D209" s="104" t="str">
        <f t="array" ref="D209">IF(XLOOKUP($A$204,S03_INITIATIEFTYPES!$B:$B,S03_INITIATIEFTYPES!$F:$F,"")="","-",INDEX(S05_BEREKENINGEN!$J:$J,MATCH($A$204,S05_BEREKENINGEN!$B:$B,0)))</f>
        <v>-</v>
      </c>
      <c r="E209" s="96" t="str">
        <f t="array" ref="E209">IF(XLOOKUP($A$204,S03_INITIATIEFTYPES!$B:$B,S03_INITIATIEFTYPES!$F:$F,"")="","n.v.t.",XLOOKUP(XLOOKUP($A$204,S03_INITIATIEFTYPES!$B:$B,S03_INITIATIEFTYPES!$F:$F,""),S04_PARAMETERS!$A:$A,S04_PARAMETERS!$K:$K) &amp; " " &amp; XLOOKUP(XLOOKUP($A$204,S03_INITIATIEFTYPES!$B:$B,S03_INITIATIEFTYPES!$F:$F,""),S04_PARAMETERS!$A:$A,S04_PARAMETERS!$F:$F) &amp; " [" &amp; XLOOKUP(XLOOKUP($A$204,S03_INITIATIEFTYPES!$B:$B,S03_INITIATIEFTYPES!$F:$F,""),S04_PARAMETERS!$A:$A,S04_PARAMETERS!$E:$E) &amp; "]")</f>
        <v>n.v.t.</v>
      </c>
      <c r="F209" s="57"/>
      <c r="G209" s="57"/>
      <c r="H209" s="57"/>
      <c r="I209" s="57"/>
    </row>
    <row r="210" ht="15.75" hidden="1" customHeight="1">
      <c r="A210" s="101" t="s">
        <v>84</v>
      </c>
      <c r="B210" s="146" t="s">
        <v>115</v>
      </c>
      <c r="C210" s="147" t="str">
        <f t="array" ref="C210">IF(XLOOKUP($A$204,S03_INITIATIEFTYPES!$B:$B,S03_INITIATIEFTYPES!$G:$G,"")="","-",XLOOKUP(XLOOKUP($A$204,S03_INITIATIEFTYPES!$B:$B,S03_INITIATIEFTYPES!$G:$G,""),S04_PARAMETERS!$A:$A,S04_PARAMETERS!$B:$B,"-"))</f>
        <v>-</v>
      </c>
      <c r="D210" s="104" t="str">
        <f t="array" ref="D210">IF(XLOOKUP($A$204,S03_INITIATIEFTYPES!$B:$B,S03_INITIATIEFTYPES!$G:$G,"")="","-",INDEX(S05_BEREKENINGEN!$L:$L,MATCH($A$204,S05_BEREKENINGEN!$B:$B,0)))</f>
        <v>-</v>
      </c>
      <c r="E210" s="96" t="str">
        <f t="array" ref="E210">IF(XLOOKUP($A$204,S03_INITIATIEFTYPES!$B:$B,S03_INITIATIEFTYPES!$G:$G,"")="","n.v.t.",XLOOKUP(XLOOKUP($A$204,S03_INITIATIEFTYPES!$B:$B,S03_INITIATIEFTYPES!$G:$G,""),S04_PARAMETERS!$A:$A,S04_PARAMETERS!$K:$K) &amp; " " &amp; XLOOKUP(XLOOKUP($A$204,S03_INITIATIEFTYPES!$B:$B,S03_INITIATIEFTYPES!$G:$G,""),S04_PARAMETERS!$A:$A,S04_PARAMETERS!$F:$F) &amp; " [" &amp; XLOOKUP(XLOOKUP($A$204,S03_INITIATIEFTYPES!$B:$B,S03_INITIATIEFTYPES!$G:$G,""),S04_PARAMETERS!$A:$A,S04_PARAMETERS!$E:$E) &amp; "]")</f>
        <v>n.v.t.</v>
      </c>
      <c r="F210" s="57"/>
      <c r="G210" s="57"/>
      <c r="H210" s="57"/>
      <c r="I210" s="57"/>
    </row>
    <row r="211" ht="15.75" hidden="1" customHeight="1">
      <c r="A211" s="101" t="s">
        <v>85</v>
      </c>
      <c r="B211" s="146" t="s">
        <v>116</v>
      </c>
      <c r="C211" s="147" t="str">
        <f t="array" ref="C211">IF(XLOOKUP($A$204,S03_INITIATIEFTYPES!$B:$B,S03_INITIATIEFTYPES!$H:$H,"")="","-",XLOOKUP(XLOOKUP($A$204,S03_INITIATIEFTYPES!$B:$B,S03_INITIATIEFTYPES!$H:$H,""),S04_PARAMETERS!$A:$A,S04_PARAMETERS!$B:$B,"-"))</f>
        <v>-</v>
      </c>
      <c r="D211" s="104" t="str">
        <f t="array" ref="D211">IF(XLOOKUP($A$204,S03_INITIATIEFTYPES!$B:$B,S03_INITIATIEFTYPES!$H:$H,"")="","-",INDEX(S05_BEREKENINGEN!$N:$N,MATCH($A$204,S05_BEREKENINGEN!$B:$B,0)))</f>
        <v>-</v>
      </c>
      <c r="E211" s="96" t="str">
        <f t="array" ref="E211">IF(XLOOKUP($A$204,S03_INITIATIEFTYPES!$B:$B,S03_INITIATIEFTYPES!$H:$H,"")="","n.v.t.",XLOOKUP(XLOOKUP($A$204,S03_INITIATIEFTYPES!$B:$B,S03_INITIATIEFTYPES!$H:$H,""),S04_PARAMETERS!$A:$A,S04_PARAMETERS!$K:$K) &amp; " " &amp; XLOOKUP(XLOOKUP($A$204,S03_INITIATIEFTYPES!$B:$B,S03_INITIATIEFTYPES!$H:$H,""),S04_PARAMETERS!$A:$A,S04_PARAMETERS!$F:$F) &amp; " [" &amp; XLOOKUP(XLOOKUP($A$204,S03_INITIATIEFTYPES!$B:$B,S03_INITIATIEFTYPES!$H:$H,""),S04_PARAMETERS!$A:$A,S04_PARAMETERS!$E:$E) &amp; "]")</f>
        <v>n.v.t.</v>
      </c>
      <c r="F211" s="57"/>
      <c r="G211" s="57"/>
      <c r="H211" s="57"/>
      <c r="I211" s="57"/>
    </row>
    <row r="212" ht="15.75" hidden="1" customHeight="1">
      <c r="A212" s="101" t="s">
        <v>55</v>
      </c>
      <c r="B212" s="146" t="s">
        <v>117</v>
      </c>
      <c r="C212" s="147" t="str">
        <f t="array" ref="C212">IF(XLOOKUP($A$204,S03_INITIATIEFTYPES!$B:$B,S03_INITIATIEFTYPES!$I:$I,"")="","-",XLOOKUP(XLOOKUP($A$204,S03_INITIATIEFTYPES!$B:$B,S03_INITIATIEFTYPES!$I:$I,""),S04_PARAMETERS!$A:$A,S04_PARAMETERS!$B:$B,"-"))</f>
        <v>-</v>
      </c>
      <c r="D212" s="104" t="str">
        <f t="array" ref="D212">IF(XLOOKUP($A$204,S03_INITIATIEFTYPES!$B:$B,S03_INITIATIEFTYPES!$I:$I,"")="","-",INDEX(S05_BEREKENINGEN!$P:$P,MATCH($A$204,S05_BEREKENINGEN!$B:$B,0)))</f>
        <v>-</v>
      </c>
      <c r="E212" s="96" t="str">
        <f t="array" ref="E212">IF(XLOOKUP($A$204,S03_INITIATIEFTYPES!$B:$B,S03_INITIATIEFTYPES!$I:$I,"")="","n.v.t.",XLOOKUP(XLOOKUP($A$204,S03_INITIATIEFTYPES!$B:$B,S03_INITIATIEFTYPES!$I:$I,""),S04_PARAMETERS!$A:$A,S04_PARAMETERS!$K:$K) &amp; " " &amp; XLOOKUP(XLOOKUP($A$204,S03_INITIATIEFTYPES!$B:$B,S03_INITIATIEFTYPES!$I:$I,""),S04_PARAMETERS!$A:$A,S04_PARAMETERS!$F:$F) &amp; " [" &amp; XLOOKUP(XLOOKUP($A$204,S03_INITIATIEFTYPES!$B:$B,S03_INITIATIEFTYPES!$I:$I,""),S04_PARAMETERS!$A:$A,S04_PARAMETERS!$E:$E) &amp; "]")</f>
        <v>n.v.t.</v>
      </c>
      <c r="F212" s="57"/>
      <c r="G212" s="57"/>
      <c r="H212" s="57"/>
      <c r="I212" s="57"/>
    </row>
    <row r="213" ht="15.75" hidden="1" customHeight="1">
      <c r="A213" s="101" t="s">
        <v>86</v>
      </c>
      <c r="B213" s="146" t="s">
        <v>118</v>
      </c>
      <c r="C213" s="147" t="str">
        <f t="array" ref="C213">IF(XLOOKUP($A$204,S03_INITIATIEFTYPES!$B:$B,S03_INITIATIEFTYPES!$J:$J,"")="","-",XLOOKUP(XLOOKUP($A$204,S03_INITIATIEFTYPES!$B:$B,S03_INITIATIEFTYPES!$J:$J,""),S04_PARAMETERS!$A:$A,S04_PARAMETERS!$B:$B,"-"))</f>
        <v>-</v>
      </c>
      <c r="D213" s="104" t="str">
        <f t="array" ref="D213">IF(XLOOKUP($A$204,S03_INITIATIEFTYPES!$B:$B,S03_INITIATIEFTYPES!$J:$J,"")="","-",INDEX(S05_BEREKENINGEN!$R:$R,MATCH($A$204,S05_BEREKENINGEN!$B:$B,0)))</f>
        <v>-</v>
      </c>
      <c r="E213" s="96" t="str">
        <f t="array" ref="E213">IF(XLOOKUP($A$204,S03_INITIATIEFTYPES!$B:$B,S03_INITIATIEFTYPES!$J:$J,"")="","n.v.t.",XLOOKUP(XLOOKUP($A$204,S03_INITIATIEFTYPES!$B:$B,S03_INITIATIEFTYPES!$J:$J,""),S04_PARAMETERS!$A:$A,S04_PARAMETERS!$K:$K) &amp; " " &amp; XLOOKUP(XLOOKUP($A$204,S03_INITIATIEFTYPES!$B:$B,S03_INITIATIEFTYPES!$J:$J,""),S04_PARAMETERS!$A:$A,S04_PARAMETERS!$F:$F) &amp; " [" &amp; XLOOKUP(XLOOKUP($A$204,S03_INITIATIEFTYPES!$B:$B,S03_INITIATIEFTYPES!$J:$J,""),S04_PARAMETERS!$A:$A,S04_PARAMETERS!$E:$E) &amp; "]")</f>
        <v>n.v.t.</v>
      </c>
      <c r="F213" s="57"/>
      <c r="G213" s="57"/>
      <c r="H213" s="57"/>
      <c r="I213" s="57"/>
    </row>
    <row r="214" ht="15.75" hidden="1" customHeight="1">
      <c r="A214" s="57"/>
      <c r="B214" s="57"/>
      <c r="C214" s="154"/>
      <c r="D214" s="155"/>
      <c r="E214" s="57"/>
      <c r="F214" s="57"/>
      <c r="G214" s="57"/>
      <c r="H214" s="57"/>
      <c r="I214" s="57"/>
    </row>
    <row r="215" ht="15.75" hidden="1" customHeight="1">
      <c r="A215" s="57"/>
      <c r="B215" s="57"/>
      <c r="C215" s="154"/>
      <c r="D215" s="155"/>
      <c r="E215" s="57"/>
      <c r="F215" s="57"/>
      <c r="G215" s="57"/>
      <c r="H215" s="57"/>
      <c r="I215" s="57"/>
    </row>
    <row r="216" ht="19.5" hidden="1" customHeight="1">
      <c r="A216" s="141" t="s">
        <v>135</v>
      </c>
      <c r="B216" s="55"/>
      <c r="C216" s="55"/>
      <c r="D216" s="55"/>
      <c r="E216" s="56"/>
      <c r="F216" s="57"/>
      <c r="G216" s="57"/>
      <c r="H216" s="57"/>
      <c r="I216" s="57"/>
    </row>
    <row r="217" ht="15.75" hidden="1" customHeight="1">
      <c r="A217" s="49" t="s">
        <v>106</v>
      </c>
      <c r="B217" s="49" t="s">
        <v>107</v>
      </c>
      <c r="C217" s="145" t="s">
        <v>108</v>
      </c>
      <c r="D217" s="49" t="s">
        <v>109</v>
      </c>
      <c r="E217" s="49" t="s">
        <v>110</v>
      </c>
      <c r="F217" s="57"/>
      <c r="G217" s="57"/>
      <c r="H217" s="57"/>
      <c r="I217" s="57"/>
    </row>
    <row r="218" ht="15.75" hidden="1" customHeight="1">
      <c r="A218" s="101" t="s">
        <v>49</v>
      </c>
      <c r="B218" s="146" t="s">
        <v>111</v>
      </c>
      <c r="C218" s="147"/>
      <c r="D218" s="104">
        <f t="shared" ref="D218:E218" si="1">D4+D16+D28+D40+D52</f>
        <v>0</v>
      </c>
      <c r="E218" s="104" t="str">
        <f t="shared" si="1"/>
        <v>#VALUE!</v>
      </c>
      <c r="F218" s="57"/>
      <c r="G218" s="57"/>
      <c r="H218" s="57"/>
      <c r="I218" s="57"/>
    </row>
    <row r="219" ht="15.75" hidden="1" customHeight="1">
      <c r="A219" s="101" t="s">
        <v>50</v>
      </c>
      <c r="B219" s="146" t="s">
        <v>112</v>
      </c>
      <c r="C219" s="147"/>
      <c r="D219" s="104">
        <f t="shared" ref="D219:D225" si="2">D5+D17+D29+D41+D53</f>
        <v>0</v>
      </c>
      <c r="E219" s="96" t="str">
        <f t="array" ref="E219">IF(XLOOKUP($A$38,S03_INITIATIEFTYPES!$B:$B,S03_INITIATIEFTYPES!$D:$D,"")="","n.v.t.",XLOOKUP(XLOOKUP($A$38,S03_INITIATIEFTYPES!$B:$B,S03_INITIATIEFTYPES!$D:$D,""),S04_PARAMETERS!$A:$A,S04_PARAMETERS!$K:$K) &amp; " " &amp; XLOOKUP(XLOOKUP($A$38,S03_INITIATIEFTYPES!$B:$B,S03_INITIATIEFTYPES!$D:$D,""),S04_PARAMETERS!$A:$A,S04_PARAMETERS!$F:$F) &amp; " [" &amp; XLOOKUP(XLOOKUP($A$38,S03_INITIATIEFTYPES!$B:$B,S03_INITIATIEFTYPES!$D:$D,""),S04_PARAMETERS!$A:$A,S04_PARAMETERS!$E:$E) &amp; "]")</f>
        <v>Minimale jaarbegroting per huishouden om vaste lasten, reserveringsuitgaven, huishoudelijke uitgaven en sociale participatie te kunnen betalen. In de Nibud‑rapportage voor Amsterdam 2024 worden maandbegrotingen voor zeven huishoudtypen opgesteld; het totaal aan noodzakelijke uitgaven per maand varieert van ongeveer € 1 663 (alleenstaande) tot € 3 147 (paar met twee oudere kinderen). Het UWV vermeldt per 1 juli 2025 een sociaal‑minimum van € 1 604,93 per maand voor alleenstaanden en € 2 245,80 per maand voor gehuwde/samenwonende parenuwv.nl. [2]</v>
      </c>
      <c r="F219" s="57"/>
      <c r="G219" s="57"/>
      <c r="H219" s="57"/>
      <c r="I219" s="57"/>
    </row>
    <row r="220" ht="15.75" hidden="1" customHeight="1">
      <c r="A220" s="101" t="s">
        <v>51</v>
      </c>
      <c r="B220" s="146" t="s">
        <v>113</v>
      </c>
      <c r="C220" s="147"/>
      <c r="D220" s="104">
        <f t="shared" si="2"/>
        <v>0</v>
      </c>
      <c r="E220" s="96" t="str">
        <f t="array" ref="E220">IF(XLOOKUP($A$38,S03_INITIATIEFTYPES!$B:$B,S03_INITIATIEFTYPES!$E:$E,"")="","n.v.t.",XLOOKUP(XLOOKUP($A$38,S03_INITIATIEFTYPES!$B:$B,S03_INITIATIEFTYPES!$E:$E,""),S04_PARAMETERS!$A:$A,S04_PARAMETERS!$K:$K) &amp; " " &amp; XLOOKUP(XLOOKUP($A$38,S03_INITIATIEFTYPES!$B:$B,S03_INITIATIEFTYPES!$E:$E,""),S04_PARAMETERS!$A:$A,S04_PARAMETERS!$F:$F) &amp; " [" &amp; XLOOKUP(XLOOKUP($A$38,S03_INITIATIEFTYPES!$B:$B,S03_INITIATIEFTYPES!$E:$E,""),S04_PARAMETERS!$A:$A,S04_PARAMETERS!$E:$E) &amp; "]")</f>
        <v>n.v.t.</v>
      </c>
      <c r="F220" s="57"/>
      <c r="G220" s="57"/>
      <c r="H220" s="57"/>
      <c r="I220" s="57"/>
    </row>
    <row r="221" ht="15.75" hidden="1" customHeight="1">
      <c r="A221" s="101" t="s">
        <v>52</v>
      </c>
      <c r="B221" s="146" t="s">
        <v>114</v>
      </c>
      <c r="C221" s="147"/>
      <c r="D221" s="104">
        <f t="shared" si="2"/>
        <v>0</v>
      </c>
      <c r="E221" s="96" t="str">
        <f t="array" ref="E221">IF(XLOOKUP($A$38,S03_INITIATIEFTYPES!$B:$B,S03_INITIATIEFTYPES!$F:$F,"")="","n.v.t.",XLOOKUP(XLOOKUP($A$38,S03_INITIATIEFTYPES!$B:$B,S03_INITIATIEFTYPES!$F:$F,""),S04_PARAMETERS!$A:$A,S04_PARAMETERS!$K:$K) &amp; " " &amp; XLOOKUP(XLOOKUP($A$38,S03_INITIATIEFTYPES!$B:$B,S03_INITIATIEFTYPES!$F:$F,""),S04_PARAMETERS!$A:$A,S04_PARAMETERS!$F:$F) &amp; " [" &amp; XLOOKUP(XLOOKUP($A$38,S03_INITIATIEFTYPES!$B:$B,S03_INITIATIEFTYPES!$F:$F,""),S04_PARAMETERS!$A:$A,S04_PARAMETERS!$E:$E) &amp; "]")</f>
        <v>n.v.t.</v>
      </c>
      <c r="F221" s="57"/>
      <c r="G221" s="57"/>
      <c r="H221" s="57"/>
      <c r="I221" s="57"/>
    </row>
    <row r="222" ht="15.75" hidden="1" customHeight="1">
      <c r="A222" s="101" t="s">
        <v>84</v>
      </c>
      <c r="B222" s="146" t="s">
        <v>115</v>
      </c>
      <c r="C222" s="147"/>
      <c r="D222" s="104">
        <f t="shared" si="2"/>
        <v>0</v>
      </c>
      <c r="E222" s="96" t="str">
        <f t="array" ref="E222">IF(XLOOKUP($A$38,S03_INITIATIEFTYPES!$B:$B,S03_INITIATIEFTYPES!$G:$G,"")="","n.v.t.",XLOOKUP(XLOOKUP($A$38,S03_INITIATIEFTYPES!$B:$B,S03_INITIATIEFTYPES!$G:$G,""),S04_PARAMETERS!$A:$A,S04_PARAMETERS!$K:$K) &amp; " " &amp; XLOOKUP(XLOOKUP($A$38,S03_INITIATIEFTYPES!$B:$B,S03_INITIATIEFTYPES!$G:$G,""),S04_PARAMETERS!$A:$A,S04_PARAMETERS!$F:$F) &amp; " [" &amp; XLOOKUP(XLOOKUP($A$38,S03_INITIATIEFTYPES!$B:$B,S03_INITIATIEFTYPES!$G:$G,""),S04_PARAMETERS!$A:$A,S04_PARAMETERS!$E:$E) &amp; "]")</f>
        <v>Waarde van activatie en persoonlijke ontwikkeling per vrijwilliger per jaar Vrijwilligerswerk vergroot zelfvertrouwen, ontwikkelt nieuwe vaardigheden, verbetert mentale gezondheid en vergroot netwerken. Werkgevers zien vrijwilligerservaring als een sterk signaal; sollicitanten met vrijwilligerswerk worden 33 % vaker uitgenodigd voor een gesprek. Professionals die vrijwilligerswerk doen verdienen gemiddeld ongeveer € 2 300 extra per jaar. In combinatie met een welbevindenverbetering van ca. 0,05 QALY (≈ € 1 000–4 000), resulteert dit in een totale maatschappelijke waarde van circa € 3 500 per vrijwilliger per jaar. [PC-10]</v>
      </c>
      <c r="F222" s="57"/>
      <c r="G222" s="57"/>
      <c r="H222" s="57"/>
      <c r="I222" s="57"/>
    </row>
    <row r="223" ht="15.75" hidden="1" customHeight="1">
      <c r="A223" s="101" t="s">
        <v>85</v>
      </c>
      <c r="B223" s="146" t="s">
        <v>116</v>
      </c>
      <c r="C223" s="147"/>
      <c r="D223" s="104">
        <f t="shared" si="2"/>
        <v>0</v>
      </c>
      <c r="E223" s="96" t="str">
        <f t="array" ref="E223">IF(XLOOKUP($A$38,S03_INITIATIEFTYPES!$B:$B,S03_INITIATIEFTYPES!$H:$H,"")="","n.v.t.",XLOOKUP(XLOOKUP($A$38,S03_INITIATIEFTYPES!$B:$B,S03_INITIATIEFTYPES!$H:$H,""),S04_PARAMETERS!$A:$A,S04_PARAMETERS!$K:$K) &amp; " " &amp; XLOOKUP(XLOOKUP($A$38,S03_INITIATIEFTYPES!$B:$B,S03_INITIATIEFTYPES!$H:$H,""),S04_PARAMETERS!$A:$A,S04_PARAMETERS!$F:$F) &amp; " [" &amp; XLOOKUP(XLOOKUP($A$38,S03_INITIATIEFTYPES!$B:$B,S03_INITIATIEFTYPES!$H:$H,""),S04_PARAMETERS!$A:$A,S04_PARAMETERS!$E:$E) &amp; "]")</f>
        <v>n.v.t.</v>
      </c>
      <c r="F223" s="57"/>
      <c r="G223" s="57"/>
      <c r="H223" s="57"/>
      <c r="I223" s="57"/>
    </row>
    <row r="224" ht="15.75" hidden="1" customHeight="1">
      <c r="A224" s="101" t="s">
        <v>55</v>
      </c>
      <c r="B224" s="146" t="s">
        <v>117</v>
      </c>
      <c r="C224" s="147"/>
      <c r="D224" s="104">
        <f t="shared" si="2"/>
        <v>0</v>
      </c>
      <c r="E224" s="96" t="str">
        <f t="array" ref="E224">IF(XLOOKUP($A$38,S03_INITIATIEFTYPES!$B:$B,S03_INITIATIEFTYPES!$I:$I,"")="","n.v.t.",XLOOKUP(XLOOKUP($A$38,S03_INITIATIEFTYPES!$B:$B,S03_INITIATIEFTYPES!$I:$I,""),S04_PARAMETERS!$A:$A,S04_PARAMETERS!$K:$K) &amp; " " &amp; XLOOKUP(XLOOKUP($A$38,S03_INITIATIEFTYPES!$B:$B,S03_INITIATIEFTYPES!$I:$I,""),S04_PARAMETERS!$A:$A,S04_PARAMETERS!$F:$F) &amp; " [" &amp; XLOOKUP(XLOOKUP($A$38,S03_INITIATIEFTYPES!$B:$B,S03_INITIATIEFTYPES!$I:$I,""),S04_PARAMETERS!$A:$A,S04_PARAMETERS!$E:$E) &amp; "]")</f>
        <v>Waarde gezondheid per QALY (MID) Centrale werkwaarde. ZIN geeft bandbreedte 20k/50k/80k; ZonMw adviseert voor preventie €50.000/QALY zolang er geen nieuw bedrag is vastgesteld. []</v>
      </c>
      <c r="F224" s="57"/>
      <c r="G224" s="57"/>
      <c r="H224" s="57"/>
      <c r="I224" s="57"/>
    </row>
    <row r="225" ht="15.75" hidden="1" customHeight="1">
      <c r="A225" s="101" t="s">
        <v>86</v>
      </c>
      <c r="B225" s="146" t="s">
        <v>118</v>
      </c>
      <c r="C225" s="147"/>
      <c r="D225" s="104">
        <f t="shared" si="2"/>
        <v>0</v>
      </c>
      <c r="E225" s="96" t="str">
        <f t="array" ref="E225">IF(XLOOKUP($A$38,S03_INITIATIEFTYPES!$B:$B,S03_INITIATIEFTYPES!$J:$J,"")="","n.v.t.",XLOOKUP(XLOOKUP($A$38,S03_INITIATIEFTYPES!$B:$B,S03_INITIATIEFTYPES!$J:$J,""),S04_PARAMETERS!$A:$A,S04_PARAMETERS!$K:$K) &amp; " " &amp; XLOOKUP(XLOOKUP($A$38,S03_INITIATIEFTYPES!$B:$B,S03_INITIATIEFTYPES!$J:$J,""),S04_PARAMETERS!$A:$A,S04_PARAMETERS!$F:$F) &amp; " [" &amp; XLOOKUP(XLOOKUP($A$38,S03_INITIATIEFTYPES!$B:$B,S03_INITIATIEFTYPES!$J:$J,""),S04_PARAMETERS!$A:$A,S04_PARAMETERS!$E:$E) &amp; "]")</f>
        <v>n.v.t.</v>
      </c>
      <c r="F225" s="57"/>
      <c r="G225" s="57"/>
      <c r="H225" s="57"/>
      <c r="I225" s="57"/>
    </row>
    <row r="226" ht="15.75" hidden="1" customHeight="1">
      <c r="A226" s="30" t="str">
        <f>A216</f>
        <v>tot Voedselinitiatieven Amsterdam‑Noord</v>
      </c>
      <c r="B226" s="30"/>
      <c r="C226" s="149"/>
      <c r="D226" s="100">
        <f>SUM(D218:D225)</f>
        <v>0</v>
      </c>
      <c r="E226" s="30"/>
      <c r="F226" s="57"/>
      <c r="G226" s="57"/>
      <c r="H226" s="57"/>
      <c r="I226" s="57"/>
    </row>
    <row r="227" ht="15.75" hidden="1" customHeight="1">
      <c r="A227" s="57"/>
      <c r="B227" s="57"/>
      <c r="C227" s="154"/>
      <c r="D227" s="155"/>
      <c r="E227" s="57"/>
      <c r="F227" s="57"/>
      <c r="G227" s="57"/>
      <c r="H227" s="57"/>
      <c r="I227" s="57"/>
    </row>
    <row r="228" ht="15.75" hidden="1" customHeight="1">
      <c r="A228" s="57"/>
      <c r="B228" s="57"/>
      <c r="C228" s="154"/>
      <c r="D228" s="155"/>
      <c r="E228" s="57"/>
      <c r="F228" s="57"/>
      <c r="G228" s="57"/>
      <c r="H228" s="57"/>
      <c r="I228" s="57"/>
    </row>
    <row r="229" ht="15.75" hidden="1" customHeight="1">
      <c r="A229" s="156" t="s">
        <v>136</v>
      </c>
      <c r="B229" s="157" t="s">
        <v>137</v>
      </c>
      <c r="C229" s="158" t="s">
        <v>138</v>
      </c>
      <c r="D229" s="159" t="s">
        <v>139</v>
      </c>
      <c r="E229" s="157" t="s">
        <v>140</v>
      </c>
      <c r="F229" s="160" t="s">
        <v>141</v>
      </c>
      <c r="G229" s="156" t="s">
        <v>140</v>
      </c>
      <c r="H229" s="156" t="s">
        <v>142</v>
      </c>
      <c r="I229" s="57"/>
    </row>
    <row r="230" ht="15.75" hidden="1" customHeight="1">
      <c r="A230" s="65" t="s">
        <v>143</v>
      </c>
      <c r="B230" s="161" t="s">
        <v>144</v>
      </c>
      <c r="C230" s="162" t="s">
        <v>145</v>
      </c>
      <c r="D230" s="103" t="s">
        <v>146</v>
      </c>
      <c r="E230" s="161" t="s">
        <v>147</v>
      </c>
      <c r="F230" s="163" t="s">
        <v>148</v>
      </c>
      <c r="G230" s="65" t="s">
        <v>149</v>
      </c>
      <c r="H230" s="164" t="s">
        <v>150</v>
      </c>
      <c r="I230" s="57"/>
    </row>
    <row r="231" ht="15.75" hidden="1" customHeight="1">
      <c r="A231" s="65" t="s">
        <v>151</v>
      </c>
      <c r="B231" s="161" t="s">
        <v>152</v>
      </c>
      <c r="C231" s="162" t="s">
        <v>153</v>
      </c>
      <c r="D231" s="103" t="s">
        <v>154</v>
      </c>
      <c r="E231" s="161" t="s">
        <v>149</v>
      </c>
      <c r="F231" s="163" t="s">
        <v>154</v>
      </c>
      <c r="G231" s="65" t="s">
        <v>149</v>
      </c>
      <c r="H231" s="164" t="s">
        <v>155</v>
      </c>
      <c r="I231" s="57"/>
    </row>
    <row r="232" ht="15.75" hidden="1" customHeight="1">
      <c r="A232" s="65" t="s">
        <v>156</v>
      </c>
      <c r="B232" s="161" t="s">
        <v>157</v>
      </c>
      <c r="C232" s="162" t="s">
        <v>158</v>
      </c>
      <c r="D232" s="103" t="s">
        <v>159</v>
      </c>
      <c r="E232" s="161" t="s">
        <v>159</v>
      </c>
      <c r="F232" s="163" t="s">
        <v>154</v>
      </c>
      <c r="G232" s="65" t="s">
        <v>149</v>
      </c>
      <c r="H232" s="164" t="s">
        <v>160</v>
      </c>
      <c r="I232" s="57"/>
    </row>
    <row r="233" ht="15.75" hidden="1" customHeight="1">
      <c r="A233" s="65" t="s">
        <v>161</v>
      </c>
      <c r="B233" s="161" t="s">
        <v>162</v>
      </c>
      <c r="C233" s="162" t="s">
        <v>163</v>
      </c>
      <c r="D233" s="103" t="s">
        <v>159</v>
      </c>
      <c r="E233" s="161" t="s">
        <v>159</v>
      </c>
      <c r="F233" s="163" t="s">
        <v>164</v>
      </c>
      <c r="G233" s="65" t="s">
        <v>165</v>
      </c>
      <c r="H233" s="164" t="s">
        <v>166</v>
      </c>
      <c r="I233" s="57"/>
    </row>
    <row r="234" ht="15.75" hidden="1" customHeight="1">
      <c r="A234" s="65" t="s">
        <v>167</v>
      </c>
      <c r="B234" s="161" t="s">
        <v>168</v>
      </c>
      <c r="C234" s="162" t="s">
        <v>169</v>
      </c>
      <c r="D234" s="103" t="s">
        <v>170</v>
      </c>
      <c r="E234" s="161" t="s">
        <v>171</v>
      </c>
      <c r="F234" s="163" t="s">
        <v>159</v>
      </c>
      <c r="G234" s="65" t="s">
        <v>159</v>
      </c>
      <c r="H234" s="164" t="s">
        <v>172</v>
      </c>
      <c r="I234" s="57"/>
    </row>
    <row r="235" ht="15.75" hidden="1" customHeight="1">
      <c r="A235" s="57"/>
      <c r="B235" s="57"/>
      <c r="C235" s="154"/>
      <c r="D235" s="155"/>
      <c r="E235" s="57"/>
      <c r="F235" s="57"/>
      <c r="G235" s="57"/>
      <c r="H235" s="57"/>
      <c r="I235" s="57"/>
    </row>
    <row r="236" ht="15.75" hidden="1" customHeight="1">
      <c r="A236" s="57"/>
      <c r="B236" s="57"/>
      <c r="C236" s="154"/>
      <c r="D236" s="155"/>
      <c r="E236" s="57"/>
      <c r="F236" s="57"/>
      <c r="G236" s="57"/>
      <c r="H236" s="57"/>
      <c r="I236" s="57"/>
    </row>
    <row r="237" ht="15.75" hidden="1" customHeight="1">
      <c r="A237" s="49" t="s">
        <v>106</v>
      </c>
      <c r="B237" s="49" t="s">
        <v>173</v>
      </c>
      <c r="C237" s="145" t="s">
        <v>174</v>
      </c>
      <c r="D237" s="49" t="s">
        <v>175</v>
      </c>
      <c r="E237" s="49"/>
      <c r="F237" s="57"/>
      <c r="G237" s="57"/>
      <c r="H237" s="57"/>
      <c r="I237" s="57"/>
    </row>
    <row r="238" ht="15.75" hidden="1" customHeight="1">
      <c r="A238" s="101" t="s">
        <v>176</v>
      </c>
      <c r="B238" s="161" t="s">
        <v>177</v>
      </c>
      <c r="C238" s="162" t="s">
        <v>178</v>
      </c>
      <c r="D238" s="102" t="s">
        <v>179</v>
      </c>
      <c r="E238" s="57"/>
      <c r="F238" s="57"/>
      <c r="G238" s="57"/>
      <c r="H238" s="57"/>
      <c r="I238" s="57"/>
    </row>
    <row r="239" ht="15.75" hidden="1" customHeight="1">
      <c r="A239" s="101" t="s">
        <v>180</v>
      </c>
      <c r="B239" s="161" t="s">
        <v>181</v>
      </c>
      <c r="C239" s="162" t="s">
        <v>178</v>
      </c>
      <c r="D239" s="102" t="s">
        <v>182</v>
      </c>
      <c r="E239" s="57"/>
      <c r="F239" s="57"/>
      <c r="G239" s="57"/>
      <c r="H239" s="57"/>
      <c r="I239" s="57"/>
    </row>
    <row r="240" ht="15.75" hidden="1" customHeight="1">
      <c r="A240" s="101" t="s">
        <v>50</v>
      </c>
      <c r="B240" s="161" t="s">
        <v>183</v>
      </c>
      <c r="C240" s="162" t="s">
        <v>184</v>
      </c>
      <c r="D240" s="102" t="s">
        <v>185</v>
      </c>
      <c r="E240" s="57"/>
      <c r="F240" s="57"/>
      <c r="G240" s="57"/>
      <c r="H240" s="57"/>
      <c r="I240" s="57"/>
    </row>
    <row r="241" ht="15.75" hidden="1" customHeight="1">
      <c r="A241" s="101" t="s">
        <v>51</v>
      </c>
      <c r="B241" s="161" t="s">
        <v>186</v>
      </c>
      <c r="C241" s="162" t="s">
        <v>187</v>
      </c>
      <c r="D241" s="102" t="s">
        <v>188</v>
      </c>
      <c r="E241" s="57"/>
      <c r="F241" s="57"/>
      <c r="G241" s="57"/>
      <c r="H241" s="57"/>
      <c r="I241" s="57"/>
    </row>
    <row r="242" ht="15.75" hidden="1" customHeight="1">
      <c r="A242" s="101" t="s">
        <v>52</v>
      </c>
      <c r="B242" s="161" t="s">
        <v>189</v>
      </c>
      <c r="C242" s="162" t="s">
        <v>190</v>
      </c>
      <c r="D242" s="102" t="s">
        <v>191</v>
      </c>
      <c r="E242" s="57"/>
      <c r="F242" s="57"/>
      <c r="G242" s="57"/>
      <c r="H242" s="57"/>
      <c r="I242" s="57"/>
    </row>
    <row r="243" ht="15.75" hidden="1" customHeight="1">
      <c r="A243" s="101" t="s">
        <v>84</v>
      </c>
      <c r="B243" s="161" t="s">
        <v>192</v>
      </c>
      <c r="C243" s="162" t="s">
        <v>193</v>
      </c>
      <c r="D243" s="102" t="s">
        <v>194</v>
      </c>
      <c r="E243" s="57"/>
      <c r="F243" s="57"/>
      <c r="G243" s="57"/>
      <c r="H243" s="57"/>
      <c r="I243" s="57"/>
    </row>
    <row r="244" ht="15.75" hidden="1" customHeight="1">
      <c r="A244" s="101" t="s">
        <v>85</v>
      </c>
      <c r="B244" s="161" t="s">
        <v>195</v>
      </c>
      <c r="C244" s="162" t="s">
        <v>196</v>
      </c>
      <c r="D244" s="102" t="s">
        <v>197</v>
      </c>
      <c r="E244" s="57"/>
      <c r="F244" s="57"/>
      <c r="G244" s="57"/>
      <c r="H244" s="57"/>
      <c r="I244" s="57"/>
    </row>
    <row r="245" ht="15.75" hidden="1" customHeight="1">
      <c r="A245" s="101" t="s">
        <v>55</v>
      </c>
      <c r="B245" s="161" t="s">
        <v>198</v>
      </c>
      <c r="C245" s="162" t="s">
        <v>199</v>
      </c>
      <c r="D245" s="102" t="s">
        <v>200</v>
      </c>
      <c r="E245" s="57"/>
      <c r="F245" s="57"/>
      <c r="G245" s="57"/>
      <c r="H245" s="57"/>
      <c r="I245" s="57"/>
    </row>
    <row r="246" ht="15.75" hidden="1" customHeight="1">
      <c r="A246" s="101" t="s">
        <v>86</v>
      </c>
      <c r="B246" s="161" t="s">
        <v>201</v>
      </c>
      <c r="C246" s="162" t="s">
        <v>202</v>
      </c>
      <c r="D246" s="102" t="s">
        <v>203</v>
      </c>
      <c r="E246" s="57"/>
      <c r="F246" s="57"/>
      <c r="G246" s="57"/>
      <c r="H246" s="57"/>
      <c r="I246" s="57"/>
    </row>
    <row r="247" ht="15.75" hidden="1" customHeight="1">
      <c r="A247" s="101" t="s">
        <v>204</v>
      </c>
      <c r="B247" s="161" t="s">
        <v>205</v>
      </c>
      <c r="C247" s="162" t="s">
        <v>206</v>
      </c>
      <c r="D247" s="102" t="s">
        <v>207</v>
      </c>
      <c r="E247" s="57"/>
      <c r="F247" s="57"/>
      <c r="G247" s="57"/>
      <c r="H247" s="57"/>
      <c r="I247" s="57"/>
    </row>
    <row r="248" ht="15.75" hidden="1" customHeight="1">
      <c r="A248" s="57"/>
      <c r="B248" s="57"/>
      <c r="C248" s="154"/>
      <c r="D248" s="155"/>
      <c r="E248" s="57"/>
      <c r="F248" s="57"/>
      <c r="G248" s="57"/>
      <c r="H248" s="57"/>
      <c r="I248" s="57"/>
    </row>
    <row r="249" ht="15.75" hidden="1" customHeight="1">
      <c r="A249" s="57"/>
      <c r="B249" s="57"/>
      <c r="C249" s="154"/>
      <c r="D249" s="155"/>
      <c r="E249" s="57"/>
      <c r="F249" s="57"/>
      <c r="G249" s="57"/>
      <c r="H249" s="57"/>
      <c r="I249" s="57"/>
    </row>
    <row r="250" ht="15.75" hidden="1" customHeight="1">
      <c r="A250" s="65" t="s">
        <v>208</v>
      </c>
      <c r="B250" s="57"/>
      <c r="C250" s="154"/>
      <c r="D250" s="155"/>
      <c r="E250" s="57"/>
      <c r="F250" s="57"/>
      <c r="G250" s="57"/>
      <c r="H250" s="57"/>
      <c r="I250" s="57"/>
    </row>
    <row r="251" ht="15.75" hidden="1" customHeight="1">
      <c r="A251" s="65" t="s">
        <v>209</v>
      </c>
      <c r="B251" s="57"/>
      <c r="C251" s="154"/>
      <c r="D251" s="155"/>
      <c r="E251" s="57"/>
      <c r="F251" s="57"/>
      <c r="G251" s="57"/>
      <c r="H251" s="57"/>
      <c r="I251" s="57"/>
    </row>
    <row r="252" ht="15.75" hidden="1" customHeight="1">
      <c r="A252" s="57"/>
      <c r="B252" s="57"/>
      <c r="C252" s="154"/>
      <c r="D252" s="155"/>
      <c r="E252" s="57"/>
      <c r="F252" s="57"/>
      <c r="G252" s="57"/>
      <c r="H252" s="57"/>
      <c r="I252" s="57"/>
    </row>
    <row r="253" ht="15.75" hidden="1" customHeight="1">
      <c r="A253" s="101" t="s">
        <v>49</v>
      </c>
      <c r="B253" s="57"/>
      <c r="C253" s="154"/>
      <c r="D253" s="155"/>
      <c r="E253" s="57"/>
      <c r="F253" s="57"/>
      <c r="G253" s="57"/>
      <c r="H253" s="57"/>
      <c r="I253" s="57"/>
    </row>
    <row r="254" ht="15.75" hidden="1" customHeight="1">
      <c r="A254" s="101" t="s">
        <v>50</v>
      </c>
      <c r="B254" s="57"/>
      <c r="C254" s="154"/>
      <c r="D254" s="155"/>
      <c r="E254" s="57"/>
      <c r="F254" s="57"/>
      <c r="G254" s="57"/>
      <c r="H254" s="57"/>
      <c r="I254" s="57"/>
    </row>
    <row r="255" ht="15.75" hidden="1" customHeight="1">
      <c r="A255" s="101" t="s">
        <v>51</v>
      </c>
      <c r="B255" s="57"/>
      <c r="C255" s="154"/>
      <c r="D255" s="155"/>
      <c r="E255" s="57"/>
      <c r="F255" s="57"/>
      <c r="G255" s="57"/>
      <c r="H255" s="57"/>
      <c r="I255" s="57"/>
    </row>
    <row r="256" ht="15.75" hidden="1" customHeight="1">
      <c r="A256" s="101" t="s">
        <v>52</v>
      </c>
      <c r="B256" s="57"/>
      <c r="C256" s="154"/>
      <c r="D256" s="155"/>
      <c r="E256" s="57"/>
      <c r="F256" s="57"/>
      <c r="G256" s="57"/>
      <c r="H256" s="57"/>
      <c r="I256" s="57"/>
    </row>
    <row r="257" ht="15.75" hidden="1" customHeight="1">
      <c r="A257" s="101" t="s">
        <v>84</v>
      </c>
      <c r="B257" s="57"/>
      <c r="C257" s="154"/>
      <c r="D257" s="155"/>
      <c r="E257" s="57"/>
      <c r="F257" s="57"/>
      <c r="G257" s="57"/>
      <c r="H257" s="57"/>
      <c r="I257" s="57"/>
    </row>
    <row r="258" ht="15.75" hidden="1" customHeight="1">
      <c r="A258" s="101" t="s">
        <v>85</v>
      </c>
      <c r="B258" s="57"/>
      <c r="C258" s="154"/>
      <c r="D258" s="155"/>
      <c r="E258" s="57"/>
      <c r="F258" s="57"/>
      <c r="G258" s="57"/>
      <c r="H258" s="57"/>
      <c r="I258" s="57"/>
    </row>
    <row r="259" ht="15.75" hidden="1" customHeight="1">
      <c r="A259" s="101" t="s">
        <v>55</v>
      </c>
      <c r="B259" s="57"/>
      <c r="C259" s="154"/>
      <c r="D259" s="155"/>
      <c r="E259" s="57"/>
      <c r="F259" s="57"/>
      <c r="G259" s="57"/>
      <c r="H259" s="57"/>
      <c r="I259" s="57"/>
    </row>
    <row r="260" ht="15.75" hidden="1" customHeight="1">
      <c r="A260" s="101" t="s">
        <v>86</v>
      </c>
      <c r="B260" s="57"/>
      <c r="C260" s="154"/>
      <c r="D260" s="155"/>
      <c r="E260" s="57"/>
      <c r="F260" s="57"/>
      <c r="G260" s="57"/>
      <c r="H260" s="57"/>
      <c r="I260" s="57"/>
    </row>
    <row r="261" ht="15.75" hidden="1" customHeight="1">
      <c r="A261" s="57"/>
      <c r="B261" s="57"/>
      <c r="C261" s="154"/>
      <c r="D261" s="155"/>
      <c r="E261" s="57"/>
      <c r="F261" s="57"/>
      <c r="G261" s="57"/>
      <c r="H261" s="57"/>
      <c r="I261" s="57"/>
    </row>
    <row r="262" ht="15.75" hidden="1" customHeight="1">
      <c r="A262" s="57"/>
      <c r="B262" s="57"/>
      <c r="C262" s="154"/>
      <c r="D262" s="155"/>
      <c r="E262" s="57"/>
      <c r="F262" s="57"/>
      <c r="G262" s="57"/>
      <c r="H262" s="57"/>
      <c r="I262" s="57"/>
    </row>
    <row r="263" ht="15.75" hidden="1" customHeight="1">
      <c r="A263" s="57"/>
      <c r="B263" s="57"/>
      <c r="C263" s="154"/>
      <c r="D263" s="155"/>
      <c r="E263" s="57"/>
      <c r="F263" s="57"/>
      <c r="G263" s="57"/>
      <c r="H263" s="57"/>
      <c r="I263" s="57"/>
    </row>
    <row r="264" ht="15.75" hidden="1" customHeight="1">
      <c r="A264" s="156" t="s">
        <v>210</v>
      </c>
      <c r="B264" s="157" t="s">
        <v>211</v>
      </c>
      <c r="C264" s="158" t="s">
        <v>212</v>
      </c>
      <c r="D264" s="155"/>
      <c r="E264" s="57"/>
      <c r="F264" s="57"/>
      <c r="G264" s="57"/>
      <c r="H264" s="57"/>
      <c r="I264" s="57"/>
    </row>
    <row r="265" ht="15.75" hidden="1" customHeight="1">
      <c r="A265" s="65" t="s">
        <v>213</v>
      </c>
      <c r="B265" s="67">
        <v>8864084.0</v>
      </c>
      <c r="C265" s="162" t="s">
        <v>214</v>
      </c>
      <c r="D265" s="155"/>
      <c r="E265" s="57"/>
      <c r="F265" s="57"/>
      <c r="G265" s="57"/>
      <c r="H265" s="57"/>
      <c r="I265" s="57"/>
    </row>
    <row r="266" ht="15.75" hidden="1" customHeight="1">
      <c r="A266" s="65" t="s">
        <v>215</v>
      </c>
      <c r="B266" s="67">
        <v>2349446.0</v>
      </c>
      <c r="C266" s="162" t="s">
        <v>216</v>
      </c>
      <c r="D266" s="155"/>
      <c r="E266" s="57"/>
      <c r="F266" s="57"/>
      <c r="G266" s="57"/>
      <c r="H266" s="57"/>
      <c r="I266" s="57"/>
    </row>
    <row r="267" ht="15.75" hidden="1" customHeight="1">
      <c r="A267" s="65" t="s">
        <v>217</v>
      </c>
      <c r="B267" s="67">
        <v>1904117.0</v>
      </c>
      <c r="C267" s="162" t="s">
        <v>218</v>
      </c>
      <c r="D267" s="155"/>
      <c r="E267" s="57"/>
      <c r="F267" s="57"/>
      <c r="G267" s="57"/>
      <c r="H267" s="57"/>
      <c r="I267" s="57"/>
    </row>
    <row r="268" ht="15.75" hidden="1" customHeight="1">
      <c r="A268" s="65" t="s">
        <v>219</v>
      </c>
      <c r="B268" s="67">
        <v>1131202.0</v>
      </c>
      <c r="C268" s="162" t="s">
        <v>220</v>
      </c>
      <c r="D268" s="155"/>
      <c r="E268" s="57"/>
      <c r="F268" s="57"/>
      <c r="G268" s="57"/>
      <c r="H268" s="57"/>
      <c r="I268" s="57"/>
    </row>
    <row r="269" ht="15.75" hidden="1" customHeight="1">
      <c r="A269" s="65" t="s">
        <v>221</v>
      </c>
      <c r="B269" s="67">
        <v>752625.0</v>
      </c>
      <c r="C269" s="162" t="s">
        <v>222</v>
      </c>
      <c r="D269" s="155"/>
      <c r="E269" s="57"/>
      <c r="F269" s="57"/>
      <c r="G269" s="57"/>
      <c r="H269" s="57"/>
      <c r="I269" s="57"/>
    </row>
    <row r="270" ht="15.75" hidden="1" customHeight="1">
      <c r="A270" s="65" t="s">
        <v>223</v>
      </c>
      <c r="B270" s="67">
        <v>1.5001474E7</v>
      </c>
      <c r="C270" s="162" t="s">
        <v>224</v>
      </c>
      <c r="D270" s="155"/>
      <c r="E270" s="57"/>
      <c r="F270" s="57"/>
      <c r="G270" s="57"/>
      <c r="H270" s="57"/>
      <c r="I270" s="57"/>
    </row>
    <row r="271" ht="15.75" hidden="1" customHeight="1">
      <c r="A271" s="57"/>
      <c r="B271" s="57"/>
      <c r="C271" s="154"/>
      <c r="D271" s="155"/>
      <c r="E271" s="57"/>
      <c r="F271" s="57"/>
      <c r="G271" s="57"/>
      <c r="H271" s="57"/>
      <c r="I271" s="57"/>
    </row>
    <row r="272" ht="15.75" hidden="1" customHeight="1">
      <c r="A272" s="57"/>
      <c r="B272" s="57"/>
      <c r="C272" s="154"/>
      <c r="D272" s="155"/>
      <c r="E272" s="57"/>
      <c r="F272" s="57"/>
      <c r="G272" s="57"/>
      <c r="H272" s="57"/>
      <c r="I272" s="57"/>
    </row>
    <row r="273" ht="15.75" hidden="1" customHeight="1">
      <c r="A273" s="57"/>
      <c r="B273" s="57"/>
      <c r="C273" s="154"/>
      <c r="D273" s="155"/>
      <c r="E273" s="57"/>
      <c r="F273" s="57"/>
      <c r="G273" s="57"/>
      <c r="H273" s="57"/>
      <c r="I273" s="57"/>
    </row>
    <row r="274" ht="15.75" hidden="1" customHeight="1">
      <c r="A274" s="57"/>
      <c r="B274" s="57"/>
      <c r="C274" s="154"/>
      <c r="D274" s="155"/>
      <c r="E274" s="57"/>
      <c r="F274" s="57"/>
      <c r="G274" s="57"/>
      <c r="H274" s="57"/>
      <c r="I274" s="57"/>
    </row>
    <row r="275" ht="15.75" hidden="1" customHeight="1">
      <c r="A275" s="57"/>
      <c r="B275" s="57"/>
      <c r="C275" s="154"/>
      <c r="D275" s="155"/>
      <c r="E275" s="57"/>
      <c r="F275" s="57"/>
      <c r="G275" s="57"/>
      <c r="H275" s="57"/>
      <c r="I275" s="57"/>
    </row>
    <row r="276" ht="15.75" hidden="1" customHeight="1">
      <c r="A276" s="156" t="s">
        <v>225</v>
      </c>
      <c r="B276" s="157" t="s">
        <v>226</v>
      </c>
      <c r="C276" s="158" t="s">
        <v>227</v>
      </c>
      <c r="D276" s="165" t="s">
        <v>228</v>
      </c>
      <c r="E276" s="157" t="s">
        <v>229</v>
      </c>
      <c r="F276" s="57"/>
      <c r="G276" s="57"/>
      <c r="H276" s="57"/>
      <c r="I276" s="57"/>
    </row>
    <row r="277" ht="15.75" hidden="1" customHeight="1">
      <c r="A277" s="102" t="s">
        <v>230</v>
      </c>
      <c r="B277" s="146" t="s">
        <v>231</v>
      </c>
      <c r="C277" s="166" t="s">
        <v>232</v>
      </c>
      <c r="D277" s="102" t="s">
        <v>233</v>
      </c>
      <c r="E277" s="161" t="s">
        <v>234</v>
      </c>
      <c r="F277" s="57"/>
      <c r="G277" s="57"/>
      <c r="H277" s="57"/>
      <c r="I277" s="57"/>
    </row>
    <row r="278" ht="15.75" hidden="1" customHeight="1">
      <c r="A278" s="102" t="s">
        <v>235</v>
      </c>
      <c r="B278" s="146" t="s">
        <v>236</v>
      </c>
      <c r="C278" s="166" t="s">
        <v>237</v>
      </c>
      <c r="D278" s="102" t="s">
        <v>238</v>
      </c>
      <c r="E278" s="161" t="s">
        <v>149</v>
      </c>
      <c r="F278" s="57"/>
      <c r="G278" s="57"/>
      <c r="H278" s="57"/>
      <c r="I278" s="57"/>
    </row>
    <row r="279" ht="15.75" hidden="1" customHeight="1">
      <c r="A279" s="102" t="s">
        <v>239</v>
      </c>
      <c r="B279" s="146" t="s">
        <v>240</v>
      </c>
      <c r="C279" s="166" t="s">
        <v>241</v>
      </c>
      <c r="D279" s="102" t="s">
        <v>242</v>
      </c>
      <c r="E279" s="161" t="s">
        <v>243</v>
      </c>
      <c r="F279" s="57"/>
      <c r="G279" s="57"/>
      <c r="H279" s="57"/>
      <c r="I279" s="57"/>
    </row>
    <row r="280" ht="15.75" hidden="1" customHeight="1">
      <c r="A280" s="102" t="s">
        <v>244</v>
      </c>
      <c r="B280" s="146" t="s">
        <v>245</v>
      </c>
      <c r="C280" s="166" t="s">
        <v>246</v>
      </c>
      <c r="D280" s="102" t="s">
        <v>247</v>
      </c>
      <c r="E280" s="161" t="s">
        <v>248</v>
      </c>
      <c r="F280" s="57"/>
      <c r="G280" s="57"/>
      <c r="H280" s="57"/>
      <c r="I280" s="57"/>
    </row>
    <row r="281" ht="15.75" hidden="1" customHeight="1">
      <c r="A281" s="102" t="s">
        <v>249</v>
      </c>
      <c r="B281" s="146" t="s">
        <v>250</v>
      </c>
      <c r="C281" s="166" t="s">
        <v>251</v>
      </c>
      <c r="D281" s="102" t="s">
        <v>252</v>
      </c>
      <c r="E281" s="161" t="s">
        <v>253</v>
      </c>
      <c r="F281" s="57"/>
      <c r="G281" s="57"/>
      <c r="H281" s="57"/>
      <c r="I281" s="57"/>
    </row>
    <row r="282" ht="15.75" hidden="1" customHeight="1">
      <c r="A282" s="102" t="s">
        <v>254</v>
      </c>
      <c r="B282" s="146" t="s">
        <v>255</v>
      </c>
      <c r="C282" s="166" t="s">
        <v>255</v>
      </c>
      <c r="D282" s="102" t="s">
        <v>256</v>
      </c>
      <c r="E282" s="161" t="s">
        <v>149</v>
      </c>
      <c r="F282" s="57"/>
      <c r="G282" s="57"/>
      <c r="H282" s="57"/>
      <c r="I282" s="57"/>
    </row>
    <row r="283" ht="15.75" hidden="1" customHeight="1">
      <c r="A283" s="102" t="s">
        <v>257</v>
      </c>
      <c r="B283" s="146" t="s">
        <v>258</v>
      </c>
      <c r="C283" s="166" t="s">
        <v>259</v>
      </c>
      <c r="D283" s="102" t="s">
        <v>260</v>
      </c>
      <c r="E283" s="161" t="s">
        <v>149</v>
      </c>
      <c r="F283" s="57"/>
      <c r="G283" s="57"/>
      <c r="H283" s="57"/>
      <c r="I283" s="57"/>
    </row>
    <row r="284" ht="15.75" hidden="1" customHeight="1">
      <c r="A284" s="57"/>
      <c r="B284" s="57"/>
      <c r="C284" s="154"/>
      <c r="D284" s="155"/>
      <c r="E284" s="57"/>
      <c r="F284" s="57"/>
      <c r="G284" s="57"/>
      <c r="H284" s="57"/>
      <c r="I284" s="57"/>
    </row>
    <row r="285" ht="15.75" hidden="1" customHeight="1">
      <c r="A285" s="57"/>
      <c r="B285" s="57"/>
      <c r="C285" s="154"/>
      <c r="D285" s="155"/>
      <c r="E285" s="57"/>
      <c r="F285" s="57"/>
      <c r="G285" s="57"/>
      <c r="H285" s="57"/>
      <c r="I285" s="57"/>
    </row>
    <row r="286" ht="15.75" hidden="1" customHeight="1">
      <c r="A286" s="57"/>
      <c r="B286" s="57"/>
      <c r="C286" s="154"/>
      <c r="D286" s="155"/>
      <c r="E286" s="57"/>
      <c r="F286" s="57"/>
      <c r="G286" s="57"/>
      <c r="H286" s="57"/>
      <c r="I286" s="57"/>
    </row>
    <row r="287" ht="15.75" hidden="1" customHeight="1">
      <c r="A287" s="57"/>
      <c r="B287" s="57"/>
      <c r="C287" s="154"/>
      <c r="D287" s="155"/>
      <c r="E287" s="57"/>
      <c r="F287" s="57"/>
      <c r="G287" s="57"/>
      <c r="H287" s="57"/>
      <c r="I287" s="57"/>
    </row>
    <row r="288" ht="15.75" hidden="1" customHeight="1">
      <c r="A288" s="57"/>
      <c r="B288" s="57"/>
      <c r="C288" s="154"/>
      <c r="D288" s="155"/>
      <c r="E288" s="57"/>
      <c r="F288" s="57"/>
      <c r="G288" s="57"/>
      <c r="H288" s="57"/>
      <c r="I288" s="57"/>
    </row>
    <row r="289" ht="15.75" hidden="1" customHeight="1">
      <c r="A289" s="156" t="s">
        <v>261</v>
      </c>
      <c r="B289" s="157" t="s">
        <v>262</v>
      </c>
      <c r="C289" s="158" t="s">
        <v>263</v>
      </c>
      <c r="D289" s="165" t="s">
        <v>264</v>
      </c>
      <c r="E289" s="57"/>
      <c r="F289" s="57"/>
      <c r="G289" s="57"/>
      <c r="H289" s="57"/>
      <c r="I289" s="57"/>
    </row>
    <row r="290" ht="15.75" hidden="1" customHeight="1">
      <c r="A290" s="65" t="s">
        <v>265</v>
      </c>
      <c r="B290" s="161" t="s">
        <v>266</v>
      </c>
      <c r="C290" s="162" t="s">
        <v>267</v>
      </c>
      <c r="D290" s="102" t="s">
        <v>268</v>
      </c>
      <c r="E290" s="57"/>
      <c r="F290" s="57"/>
      <c r="G290" s="57"/>
      <c r="H290" s="57"/>
      <c r="I290" s="57"/>
    </row>
    <row r="291" ht="15.75" hidden="1" customHeight="1">
      <c r="A291" s="65" t="s">
        <v>269</v>
      </c>
      <c r="B291" s="161" t="s">
        <v>270</v>
      </c>
      <c r="C291" s="162" t="s">
        <v>267</v>
      </c>
      <c r="D291" s="102" t="s">
        <v>271</v>
      </c>
      <c r="E291" s="57"/>
      <c r="F291" s="57"/>
      <c r="G291" s="57"/>
      <c r="H291" s="57"/>
      <c r="I291" s="57"/>
    </row>
    <row r="292" ht="15.75" hidden="1" customHeight="1">
      <c r="A292" s="65" t="s">
        <v>272</v>
      </c>
      <c r="B292" s="161" t="s">
        <v>273</v>
      </c>
      <c r="C292" s="162" t="s">
        <v>267</v>
      </c>
      <c r="D292" s="102" t="s">
        <v>271</v>
      </c>
      <c r="E292" s="57"/>
      <c r="F292" s="57"/>
      <c r="G292" s="57"/>
      <c r="H292" s="57"/>
      <c r="I292" s="57"/>
    </row>
    <row r="293" ht="15.75" hidden="1" customHeight="1">
      <c r="A293" s="65" t="s">
        <v>274</v>
      </c>
      <c r="B293" s="161" t="s">
        <v>275</v>
      </c>
      <c r="C293" s="162" t="s">
        <v>267</v>
      </c>
      <c r="D293" s="102" t="s">
        <v>271</v>
      </c>
      <c r="E293" s="57"/>
      <c r="F293" s="57"/>
      <c r="G293" s="57"/>
      <c r="H293" s="57"/>
      <c r="I293" s="57"/>
    </row>
    <row r="294" ht="15.75" hidden="1" customHeight="1">
      <c r="A294" s="65" t="s">
        <v>276</v>
      </c>
      <c r="B294" s="161" t="s">
        <v>277</v>
      </c>
      <c r="C294" s="162" t="s">
        <v>267</v>
      </c>
      <c r="D294" s="102" t="s">
        <v>271</v>
      </c>
      <c r="E294" s="57"/>
      <c r="F294" s="57"/>
      <c r="G294" s="57"/>
      <c r="H294" s="57"/>
      <c r="I294" s="57"/>
    </row>
    <row r="295" ht="15.75" hidden="1" customHeight="1">
      <c r="A295" s="65" t="s">
        <v>278</v>
      </c>
      <c r="B295" s="161" t="s">
        <v>279</v>
      </c>
      <c r="C295" s="162" t="s">
        <v>280</v>
      </c>
      <c r="D295" s="102" t="s">
        <v>271</v>
      </c>
      <c r="E295" s="57"/>
      <c r="F295" s="57"/>
      <c r="G295" s="57"/>
      <c r="H295" s="57"/>
      <c r="I295" s="57"/>
    </row>
    <row r="296" ht="15.75" hidden="1" customHeight="1">
      <c r="A296" s="65" t="s">
        <v>281</v>
      </c>
      <c r="B296" s="161" t="s">
        <v>282</v>
      </c>
      <c r="C296" s="162" t="s">
        <v>280</v>
      </c>
      <c r="D296" s="102" t="s">
        <v>268</v>
      </c>
      <c r="E296" s="57"/>
      <c r="F296" s="57"/>
      <c r="G296" s="57"/>
      <c r="H296" s="57"/>
      <c r="I296" s="57"/>
    </row>
    <row r="297" ht="15.75" hidden="1" customHeight="1">
      <c r="A297" s="65" t="s">
        <v>283</v>
      </c>
      <c r="B297" s="161" t="s">
        <v>284</v>
      </c>
      <c r="C297" s="162" t="s">
        <v>280</v>
      </c>
      <c r="D297" s="102" t="s">
        <v>268</v>
      </c>
      <c r="E297" s="57"/>
      <c r="F297" s="57"/>
      <c r="G297" s="57"/>
      <c r="H297" s="57"/>
      <c r="I297" s="57"/>
    </row>
    <row r="298" ht="15.75" hidden="1" customHeight="1">
      <c r="A298" s="65" t="s">
        <v>285</v>
      </c>
      <c r="B298" s="161" t="s">
        <v>286</v>
      </c>
      <c r="C298" s="162" t="s">
        <v>280</v>
      </c>
      <c r="D298" s="102" t="s">
        <v>271</v>
      </c>
      <c r="E298" s="57"/>
      <c r="F298" s="57"/>
      <c r="G298" s="57"/>
      <c r="H298" s="57"/>
      <c r="I298" s="57"/>
    </row>
    <row r="299" ht="15.75" hidden="1" customHeight="1">
      <c r="A299" s="65" t="s">
        <v>287</v>
      </c>
      <c r="B299" s="161" t="s">
        <v>288</v>
      </c>
      <c r="C299" s="162" t="s">
        <v>289</v>
      </c>
      <c r="D299" s="102" t="s">
        <v>271</v>
      </c>
      <c r="E299" s="57"/>
      <c r="F299" s="57"/>
      <c r="G299" s="57"/>
      <c r="H299" s="57"/>
      <c r="I299" s="57"/>
    </row>
    <row r="300" ht="15.75" hidden="1" customHeight="1">
      <c r="A300" s="65" t="s">
        <v>290</v>
      </c>
      <c r="B300" s="161" t="s">
        <v>291</v>
      </c>
      <c r="C300" s="162" t="s">
        <v>289</v>
      </c>
      <c r="D300" s="102" t="s">
        <v>271</v>
      </c>
      <c r="E300" s="57"/>
      <c r="F300" s="57"/>
      <c r="G300" s="57"/>
      <c r="H300" s="57"/>
      <c r="I300" s="57"/>
    </row>
    <row r="301" ht="15.75" hidden="1" customHeight="1">
      <c r="A301" s="65" t="s">
        <v>292</v>
      </c>
      <c r="B301" s="161" t="s">
        <v>293</v>
      </c>
      <c r="C301" s="162" t="s">
        <v>289</v>
      </c>
      <c r="D301" s="102" t="s">
        <v>268</v>
      </c>
      <c r="E301" s="57"/>
      <c r="F301" s="57"/>
      <c r="G301" s="57"/>
      <c r="H301" s="57"/>
      <c r="I301" s="57"/>
    </row>
    <row r="302" ht="15.75" hidden="1" customHeight="1">
      <c r="A302" s="65" t="s">
        <v>294</v>
      </c>
      <c r="B302" s="161" t="s">
        <v>295</v>
      </c>
      <c r="C302" s="162" t="s">
        <v>296</v>
      </c>
      <c r="D302" s="102" t="s">
        <v>271</v>
      </c>
      <c r="E302" s="57"/>
      <c r="F302" s="57"/>
      <c r="G302" s="57"/>
      <c r="H302" s="57"/>
      <c r="I302" s="57"/>
    </row>
    <row r="303" ht="15.75" hidden="1" customHeight="1">
      <c r="A303" s="65" t="s">
        <v>297</v>
      </c>
      <c r="B303" s="161" t="s">
        <v>298</v>
      </c>
      <c r="C303" s="162" t="s">
        <v>296</v>
      </c>
      <c r="D303" s="102" t="s">
        <v>271</v>
      </c>
      <c r="E303" s="57"/>
      <c r="F303" s="57"/>
      <c r="G303" s="57"/>
      <c r="H303" s="57"/>
      <c r="I303" s="57"/>
    </row>
    <row r="304" ht="15.75" hidden="1" customHeight="1">
      <c r="A304" s="57"/>
      <c r="B304" s="57"/>
      <c r="C304" s="154"/>
      <c r="D304" s="155"/>
      <c r="E304" s="57"/>
      <c r="F304" s="57"/>
      <c r="G304" s="57"/>
      <c r="H304" s="57"/>
      <c r="I304" s="57"/>
    </row>
    <row r="305" ht="15.75" hidden="1" customHeight="1">
      <c r="A305" s="57"/>
      <c r="B305" s="57"/>
      <c r="C305" s="154"/>
      <c r="D305" s="155"/>
      <c r="E305" s="57"/>
      <c r="F305" s="57"/>
      <c r="G305" s="57"/>
      <c r="H305" s="57"/>
      <c r="I305" s="57"/>
    </row>
    <row r="306" ht="15.75" hidden="1" customHeight="1">
      <c r="A306" s="57"/>
      <c r="B306" s="57"/>
      <c r="C306" s="154"/>
      <c r="D306" s="155"/>
      <c r="E306" s="57"/>
      <c r="F306" s="57"/>
      <c r="G306" s="57"/>
      <c r="H306" s="57"/>
      <c r="I306" s="57"/>
    </row>
    <row r="307" ht="15.75" hidden="1" customHeight="1">
      <c r="A307" s="57"/>
      <c r="B307" s="57"/>
      <c r="C307" s="154"/>
      <c r="D307" s="155"/>
      <c r="E307" s="57"/>
      <c r="F307" s="57"/>
      <c r="G307" s="57"/>
      <c r="H307" s="57"/>
      <c r="I307" s="57"/>
    </row>
    <row r="308" ht="15.75" hidden="1" customHeight="1">
      <c r="A308" s="167" t="s">
        <v>262</v>
      </c>
      <c r="B308" s="168" t="s">
        <v>299</v>
      </c>
      <c r="C308" s="169" t="s">
        <v>300</v>
      </c>
      <c r="D308" s="167" t="s">
        <v>301</v>
      </c>
      <c r="E308" s="168" t="s">
        <v>302</v>
      </c>
      <c r="F308" s="57"/>
      <c r="G308" s="57"/>
      <c r="H308" s="57"/>
      <c r="I308" s="57"/>
    </row>
    <row r="309" ht="15.75" hidden="1" customHeight="1">
      <c r="A309" s="170" t="s">
        <v>120</v>
      </c>
      <c r="B309" s="171" t="s">
        <v>303</v>
      </c>
      <c r="C309" s="172">
        <v>289.0</v>
      </c>
      <c r="D309" s="173">
        <v>243.0</v>
      </c>
      <c r="E309" s="174">
        <v>3.0</v>
      </c>
      <c r="F309" s="57"/>
      <c r="G309" s="57"/>
      <c r="H309" s="57"/>
      <c r="I309" s="57"/>
    </row>
    <row r="310" ht="15.75" hidden="1" customHeight="1">
      <c r="A310" s="170" t="s">
        <v>304</v>
      </c>
      <c r="B310" s="171" t="s">
        <v>303</v>
      </c>
      <c r="C310" s="172" t="s">
        <v>305</v>
      </c>
      <c r="D310" s="173">
        <v>91.0</v>
      </c>
      <c r="E310" s="171" t="s">
        <v>306</v>
      </c>
      <c r="F310" s="57"/>
      <c r="G310" s="57"/>
      <c r="H310" s="57"/>
      <c r="I310" s="57"/>
    </row>
    <row r="311" ht="15.75" hidden="1" customHeight="1">
      <c r="A311" s="170" t="s">
        <v>307</v>
      </c>
      <c r="B311" s="171" t="s">
        <v>303</v>
      </c>
      <c r="C311" s="172" t="s">
        <v>308</v>
      </c>
      <c r="D311" s="174" t="s">
        <v>309</v>
      </c>
      <c r="E311" s="174">
        <v>34.0</v>
      </c>
      <c r="F311" s="57"/>
      <c r="G311" s="57"/>
      <c r="H311" s="57"/>
      <c r="I311" s="57"/>
    </row>
    <row r="312" ht="15.75" hidden="1" customHeight="1">
      <c r="A312" s="170" t="s">
        <v>310</v>
      </c>
      <c r="B312" s="171" t="s">
        <v>303</v>
      </c>
      <c r="C312" s="172">
        <v>16.0</v>
      </c>
      <c r="D312" s="173">
        <v>11.0</v>
      </c>
      <c r="E312" s="174">
        <v>20.0</v>
      </c>
      <c r="F312" s="57"/>
      <c r="G312" s="57"/>
      <c r="H312" s="57"/>
      <c r="I312" s="57"/>
    </row>
    <row r="313" ht="15.75" hidden="1" customHeight="1">
      <c r="A313" s="170" t="s">
        <v>311</v>
      </c>
      <c r="B313" s="171" t="s">
        <v>303</v>
      </c>
      <c r="C313" s="172" t="s">
        <v>312</v>
      </c>
      <c r="D313" s="174" t="s">
        <v>312</v>
      </c>
      <c r="E313" s="174">
        <v>9.0</v>
      </c>
      <c r="F313" s="57"/>
      <c r="G313" s="57"/>
      <c r="H313" s="57"/>
      <c r="I313" s="57"/>
    </row>
    <row r="314" ht="15.75" hidden="1" customHeight="1">
      <c r="A314" s="170" t="s">
        <v>313</v>
      </c>
      <c r="B314" s="171" t="s">
        <v>303</v>
      </c>
      <c r="C314" s="172">
        <v>125.0</v>
      </c>
      <c r="D314" s="173">
        <v>87.0</v>
      </c>
      <c r="E314" s="174">
        <v>16.0</v>
      </c>
      <c r="F314" s="57"/>
      <c r="G314" s="57"/>
      <c r="H314" s="57"/>
      <c r="I314" s="57"/>
    </row>
    <row r="315" ht="15.75" hidden="1" customHeight="1">
      <c r="A315" s="170" t="s">
        <v>127</v>
      </c>
      <c r="B315" s="171" t="s">
        <v>303</v>
      </c>
      <c r="C315" s="172">
        <v>4997.0</v>
      </c>
      <c r="D315" s="173">
        <v>1249.0</v>
      </c>
      <c r="E315" s="171" t="s">
        <v>314</v>
      </c>
      <c r="F315" s="57"/>
      <c r="G315" s="57"/>
      <c r="H315" s="57"/>
      <c r="I315" s="57"/>
    </row>
    <row r="316" ht="15.75" hidden="1" customHeight="1">
      <c r="A316" s="170" t="s">
        <v>315</v>
      </c>
      <c r="B316" s="171" t="s">
        <v>303</v>
      </c>
      <c r="C316" s="172">
        <v>62.0</v>
      </c>
      <c r="D316" s="173">
        <v>48.0</v>
      </c>
      <c r="E316" s="171" t="s">
        <v>316</v>
      </c>
      <c r="F316" s="57"/>
      <c r="G316" s="57"/>
      <c r="H316" s="57"/>
      <c r="I316" s="57"/>
    </row>
    <row r="317" ht="15.75" hidden="1" customHeight="1">
      <c r="A317" s="170" t="s">
        <v>317</v>
      </c>
      <c r="B317" s="171" t="s">
        <v>303</v>
      </c>
      <c r="C317" s="172">
        <v>391.0</v>
      </c>
      <c r="D317" s="173">
        <v>148.0</v>
      </c>
      <c r="E317" s="171" t="s">
        <v>318</v>
      </c>
      <c r="F317" s="57"/>
      <c r="G317" s="57"/>
      <c r="H317" s="57"/>
      <c r="I317" s="57"/>
    </row>
    <row r="318" ht="15.75" hidden="1" customHeight="1">
      <c r="A318" s="170" t="s">
        <v>319</v>
      </c>
      <c r="B318" s="171" t="s">
        <v>303</v>
      </c>
      <c r="C318" s="172" t="s">
        <v>308</v>
      </c>
      <c r="D318" s="174" t="s">
        <v>308</v>
      </c>
      <c r="E318" s="174">
        <v>33.0</v>
      </c>
      <c r="F318" s="57"/>
      <c r="G318" s="57"/>
      <c r="H318" s="57"/>
      <c r="I318" s="57"/>
    </row>
    <row r="319" ht="15.75" hidden="1" customHeight="1">
      <c r="A319" s="170" t="s">
        <v>320</v>
      </c>
      <c r="B319" s="171" t="s">
        <v>303</v>
      </c>
      <c r="C319" s="172" t="s">
        <v>321</v>
      </c>
      <c r="D319" s="174" t="s">
        <v>322</v>
      </c>
      <c r="E319" s="174">
        <v>14.0</v>
      </c>
      <c r="F319" s="57"/>
      <c r="G319" s="57"/>
      <c r="H319" s="57"/>
      <c r="I319" s="57"/>
    </row>
    <row r="320" ht="15.75" hidden="1" customHeight="1">
      <c r="A320" s="170" t="s">
        <v>323</v>
      </c>
      <c r="B320" s="171" t="s">
        <v>303</v>
      </c>
      <c r="C320" s="172" t="s">
        <v>324</v>
      </c>
      <c r="D320" s="174">
        <v>1.0</v>
      </c>
      <c r="E320" s="171" t="s">
        <v>325</v>
      </c>
      <c r="F320" s="57"/>
      <c r="G320" s="57"/>
      <c r="H320" s="57"/>
      <c r="I320" s="57"/>
    </row>
    <row r="321" ht="15.75" hidden="1" customHeight="1">
      <c r="A321" s="170" t="s">
        <v>326</v>
      </c>
      <c r="B321" s="171" t="s">
        <v>303</v>
      </c>
      <c r="C321" s="172">
        <v>83.0</v>
      </c>
      <c r="D321" s="174" t="s">
        <v>312</v>
      </c>
      <c r="E321" s="171" t="s">
        <v>327</v>
      </c>
      <c r="F321" s="57"/>
      <c r="G321" s="57"/>
      <c r="H321" s="57"/>
      <c r="I321" s="57"/>
    </row>
    <row r="322" ht="15.75" hidden="1" customHeight="1">
      <c r="A322" s="175"/>
      <c r="B322" s="57"/>
      <c r="C322" s="57"/>
      <c r="D322" s="57"/>
      <c r="E322" s="57"/>
      <c r="F322" s="57"/>
      <c r="G322" s="57"/>
      <c r="H322" s="57"/>
      <c r="I322" s="57"/>
    </row>
    <row r="323" ht="15.75" hidden="1" customHeight="1">
      <c r="A323" s="176" t="s">
        <v>262</v>
      </c>
      <c r="B323" s="168" t="s">
        <v>299</v>
      </c>
      <c r="C323" s="169" t="s">
        <v>300</v>
      </c>
      <c r="D323" s="167" t="s">
        <v>301</v>
      </c>
      <c r="E323" s="168" t="s">
        <v>302</v>
      </c>
      <c r="F323" s="57"/>
      <c r="G323" s="57"/>
      <c r="H323" s="57"/>
      <c r="I323" s="57"/>
    </row>
    <row r="324" ht="15.75" hidden="1" customHeight="1">
      <c r="A324" s="170" t="s">
        <v>120</v>
      </c>
      <c r="B324" s="177">
        <v>0.1</v>
      </c>
      <c r="C324" s="172">
        <v>38.0</v>
      </c>
      <c r="D324" s="173">
        <v>32.0</v>
      </c>
      <c r="E324" s="174">
        <v>3.0</v>
      </c>
      <c r="F324" s="57"/>
      <c r="G324" s="57"/>
      <c r="H324" s="57"/>
      <c r="I324" s="57"/>
    </row>
    <row r="325" ht="15.75" hidden="1" customHeight="1">
      <c r="A325" s="170" t="s">
        <v>304</v>
      </c>
      <c r="B325" s="177">
        <v>0.1</v>
      </c>
      <c r="C325" s="172">
        <v>13.0</v>
      </c>
      <c r="D325" s="173">
        <v>9.0</v>
      </c>
      <c r="E325" s="171" t="s">
        <v>306</v>
      </c>
      <c r="F325" s="57"/>
      <c r="G325" s="57"/>
      <c r="H325" s="57"/>
      <c r="I325" s="57"/>
    </row>
    <row r="326" ht="15.75" hidden="1" customHeight="1">
      <c r="A326" s="170" t="s">
        <v>307</v>
      </c>
      <c r="B326" s="177">
        <v>0.1</v>
      </c>
      <c r="C326" s="172">
        <v>8.0</v>
      </c>
      <c r="D326" s="173">
        <v>4.0</v>
      </c>
      <c r="E326" s="171" t="s">
        <v>328</v>
      </c>
      <c r="F326" s="57"/>
      <c r="G326" s="57"/>
      <c r="H326" s="57"/>
      <c r="I326" s="57"/>
    </row>
    <row r="327" ht="15.75" hidden="1" customHeight="1">
      <c r="A327" s="170" t="s">
        <v>310</v>
      </c>
      <c r="B327" s="177">
        <v>0.1</v>
      </c>
      <c r="C327" s="172" t="s">
        <v>308</v>
      </c>
      <c r="D327" s="174" t="s">
        <v>329</v>
      </c>
      <c r="E327" s="174">
        <v>16.0</v>
      </c>
      <c r="F327" s="57"/>
      <c r="G327" s="57"/>
      <c r="H327" s="57"/>
      <c r="I327" s="57"/>
    </row>
    <row r="328" ht="15.75" hidden="1" customHeight="1">
      <c r="A328" s="170" t="s">
        <v>311</v>
      </c>
      <c r="B328" s="177">
        <v>0.1</v>
      </c>
      <c r="C328" s="172">
        <v>6.0</v>
      </c>
      <c r="D328" s="173">
        <v>6.0</v>
      </c>
      <c r="E328" s="171" t="s">
        <v>330</v>
      </c>
      <c r="F328" s="57"/>
      <c r="G328" s="57"/>
      <c r="H328" s="57"/>
      <c r="I328" s="57"/>
    </row>
    <row r="329" ht="15.75" hidden="1" customHeight="1">
      <c r="A329" s="170" t="s">
        <v>313</v>
      </c>
      <c r="B329" s="177">
        <v>0.1</v>
      </c>
      <c r="C329" s="172" t="s">
        <v>312</v>
      </c>
      <c r="D329" s="173">
        <v>35.0</v>
      </c>
      <c r="E329" s="174">
        <v>16.0</v>
      </c>
      <c r="F329" s="57"/>
      <c r="G329" s="57"/>
      <c r="H329" s="57"/>
      <c r="I329" s="57"/>
    </row>
    <row r="330" ht="15.75" hidden="1" customHeight="1">
      <c r="A330" s="170" t="s">
        <v>127</v>
      </c>
      <c r="B330" s="177">
        <v>0.1</v>
      </c>
      <c r="C330" s="172">
        <v>695.0</v>
      </c>
      <c r="D330" s="173">
        <v>174.0</v>
      </c>
      <c r="E330" s="171" t="s">
        <v>331</v>
      </c>
      <c r="F330" s="57"/>
      <c r="G330" s="57"/>
      <c r="H330" s="57"/>
      <c r="I330" s="57"/>
    </row>
    <row r="331" ht="15.75" hidden="1" customHeight="1">
      <c r="A331" s="170" t="s">
        <v>315</v>
      </c>
      <c r="B331" s="177">
        <v>0.1</v>
      </c>
      <c r="C331" s="172">
        <v>6.0</v>
      </c>
      <c r="D331" s="173">
        <v>5.0</v>
      </c>
      <c r="E331" s="174">
        <v>7.0</v>
      </c>
      <c r="F331" s="57"/>
      <c r="G331" s="57"/>
      <c r="H331" s="57"/>
      <c r="I331" s="57"/>
    </row>
    <row r="332" ht="15.75" hidden="1" customHeight="1">
      <c r="A332" s="170" t="s">
        <v>317</v>
      </c>
      <c r="B332" s="177">
        <v>0.1</v>
      </c>
      <c r="C332" s="172" t="s">
        <v>329</v>
      </c>
      <c r="D332" s="173">
        <v>15.0</v>
      </c>
      <c r="E332" s="174">
        <v>10.0</v>
      </c>
      <c r="F332" s="57"/>
      <c r="G332" s="57"/>
      <c r="H332" s="57"/>
      <c r="I332" s="57"/>
    </row>
    <row r="333" ht="15.75" hidden="1" customHeight="1">
      <c r="A333" s="170" t="s">
        <v>319</v>
      </c>
      <c r="B333" s="177">
        <v>0.1</v>
      </c>
      <c r="C333" s="172">
        <v>72.0</v>
      </c>
      <c r="D333" s="173">
        <v>72.0</v>
      </c>
      <c r="E333" s="171" t="s">
        <v>327</v>
      </c>
      <c r="F333" s="57"/>
      <c r="G333" s="57"/>
      <c r="H333" s="57"/>
      <c r="I333" s="57"/>
    </row>
    <row r="334" ht="15.75" hidden="1" customHeight="1">
      <c r="A334" s="170" t="s">
        <v>332</v>
      </c>
      <c r="B334" s="177">
        <v>0.1</v>
      </c>
      <c r="C334" s="172">
        <v>24.0</v>
      </c>
      <c r="D334" s="173">
        <v>24.0</v>
      </c>
      <c r="E334" s="171" t="s">
        <v>333</v>
      </c>
      <c r="F334" s="57"/>
      <c r="G334" s="57"/>
      <c r="H334" s="57"/>
      <c r="I334" s="57"/>
    </row>
    <row r="335" ht="15.75" hidden="1" customHeight="1">
      <c r="A335" s="170" t="s">
        <v>320</v>
      </c>
      <c r="B335" s="177">
        <v>0.1</v>
      </c>
      <c r="C335" s="172">
        <v>29.0</v>
      </c>
      <c r="D335" s="173">
        <v>19.0</v>
      </c>
      <c r="E335" s="174">
        <v>12.0</v>
      </c>
      <c r="F335" s="57"/>
      <c r="G335" s="57"/>
      <c r="H335" s="57"/>
      <c r="I335" s="57"/>
    </row>
    <row r="336" ht="15.75" hidden="1" customHeight="1">
      <c r="A336" s="170" t="s">
        <v>323</v>
      </c>
      <c r="B336" s="177">
        <v>0.1</v>
      </c>
      <c r="C336" s="172" t="s">
        <v>334</v>
      </c>
      <c r="D336" s="174" t="s">
        <v>335</v>
      </c>
      <c r="E336" s="171" t="s">
        <v>336</v>
      </c>
      <c r="F336" s="57"/>
      <c r="G336" s="57"/>
      <c r="H336" s="57"/>
      <c r="I336" s="57"/>
    </row>
    <row r="337" ht="15.75" hidden="1" customHeight="1">
      <c r="A337" s="170" t="s">
        <v>326</v>
      </c>
      <c r="B337" s="177">
        <v>0.1</v>
      </c>
      <c r="C337" s="172">
        <v>7.0</v>
      </c>
      <c r="D337" s="173">
        <v>6.0</v>
      </c>
      <c r="E337" s="171" t="s">
        <v>337</v>
      </c>
      <c r="F337" s="57"/>
      <c r="G337" s="57"/>
      <c r="H337" s="57"/>
      <c r="I337" s="57"/>
    </row>
    <row r="338" ht="15.75" hidden="1" customHeight="1">
      <c r="A338" s="57"/>
      <c r="B338" s="57"/>
      <c r="C338" s="154"/>
      <c r="D338" s="155"/>
      <c r="E338" s="57"/>
      <c r="F338" s="57"/>
      <c r="G338" s="57"/>
      <c r="H338" s="57"/>
      <c r="I338" s="57"/>
    </row>
    <row r="339" ht="15.75" hidden="1" customHeight="1">
      <c r="A339" s="57"/>
      <c r="B339" s="57"/>
      <c r="C339" s="154"/>
      <c r="D339" s="155"/>
      <c r="E339" s="57"/>
      <c r="F339" s="57"/>
      <c r="G339" s="57"/>
      <c r="H339" s="57"/>
      <c r="I339" s="57"/>
    </row>
    <row r="340" ht="15.75" hidden="1" customHeight="1">
      <c r="A340" s="178" t="s">
        <v>262</v>
      </c>
      <c r="B340" s="179" t="s">
        <v>338</v>
      </c>
      <c r="C340" s="180" t="s">
        <v>339</v>
      </c>
      <c r="D340" s="178" t="s">
        <v>340</v>
      </c>
      <c r="E340" s="179" t="s">
        <v>341</v>
      </c>
      <c r="F340" s="180" t="s">
        <v>342</v>
      </c>
      <c r="G340" s="160" t="s">
        <v>340</v>
      </c>
      <c r="H340" s="160" t="s">
        <v>341</v>
      </c>
      <c r="I340" s="160" t="s">
        <v>342</v>
      </c>
    </row>
    <row r="341" ht="15.75" hidden="1" customHeight="1">
      <c r="A341" s="181" t="s">
        <v>120</v>
      </c>
      <c r="B341" s="182">
        <v>1.16</v>
      </c>
      <c r="C341" s="182">
        <v>0.58</v>
      </c>
      <c r="D341" s="181">
        <v>5.0</v>
      </c>
      <c r="E341" s="181">
        <v>0.1</v>
      </c>
      <c r="F341" s="183">
        <v>5.0</v>
      </c>
      <c r="G341" s="163" t="s">
        <v>343</v>
      </c>
      <c r="H341" s="184" t="s">
        <v>344</v>
      </c>
      <c r="I341" s="184" t="s">
        <v>343</v>
      </c>
    </row>
    <row r="342" ht="15.75" hidden="1" customHeight="1">
      <c r="A342" s="181" t="s">
        <v>304</v>
      </c>
      <c r="B342" s="182">
        <v>0.52</v>
      </c>
      <c r="C342" s="182">
        <v>0.36</v>
      </c>
      <c r="D342" s="181">
        <v>5.7</v>
      </c>
      <c r="E342" s="181">
        <v>0.0364</v>
      </c>
      <c r="F342" s="183">
        <v>5.7</v>
      </c>
      <c r="G342" s="163" t="s">
        <v>345</v>
      </c>
      <c r="H342" s="184">
        <v>364.0</v>
      </c>
      <c r="I342" s="184" t="s">
        <v>345</v>
      </c>
    </row>
    <row r="343" ht="15.75" hidden="1" customHeight="1">
      <c r="A343" s="181" t="s">
        <v>307</v>
      </c>
      <c r="B343" s="182">
        <v>0.24</v>
      </c>
      <c r="C343" s="182">
        <v>0.12</v>
      </c>
      <c r="D343" s="181">
        <v>32.6</v>
      </c>
      <c r="E343" s="181">
        <v>0.012</v>
      </c>
      <c r="F343" s="183">
        <v>32.6</v>
      </c>
      <c r="G343" s="163" t="s">
        <v>346</v>
      </c>
      <c r="H343" s="184">
        <v>12.0</v>
      </c>
      <c r="I343" s="184" t="s">
        <v>346</v>
      </c>
    </row>
    <row r="344" ht="15.75" hidden="1" customHeight="1">
      <c r="A344" s="181" t="s">
        <v>310</v>
      </c>
      <c r="B344" s="182">
        <v>0.06356</v>
      </c>
      <c r="C344" s="182">
        <v>0.042</v>
      </c>
      <c r="D344" s="185">
        <v>8.7</v>
      </c>
      <c r="E344" s="181">
        <v>0.159</v>
      </c>
      <c r="F344" s="183">
        <v>8.7</v>
      </c>
      <c r="G344" s="163" t="s">
        <v>347</v>
      </c>
      <c r="H344" s="184">
        <v>159.0</v>
      </c>
      <c r="I344" s="184" t="s">
        <v>347</v>
      </c>
    </row>
    <row r="345" ht="15.75" hidden="1" customHeight="1">
      <c r="A345" s="181" t="s">
        <v>311</v>
      </c>
      <c r="B345" s="182">
        <v>0.2</v>
      </c>
      <c r="C345" s="182">
        <v>0.2</v>
      </c>
      <c r="D345" s="181">
        <v>2.0</v>
      </c>
      <c r="E345" s="181">
        <v>0.72</v>
      </c>
      <c r="F345" s="183">
        <v>2.0</v>
      </c>
      <c r="G345" s="163" t="s">
        <v>348</v>
      </c>
      <c r="H345" s="184" t="s">
        <v>349</v>
      </c>
      <c r="I345" s="184" t="s">
        <v>348</v>
      </c>
    </row>
    <row r="346" ht="15.75" hidden="1" customHeight="1">
      <c r="A346" s="181" t="s">
        <v>313</v>
      </c>
      <c r="B346" s="182">
        <v>0.5</v>
      </c>
      <c r="C346" s="182">
        <v>0.35</v>
      </c>
      <c r="D346" s="185">
        <v>2.6</v>
      </c>
      <c r="E346" s="181">
        <v>0.035</v>
      </c>
      <c r="F346" s="183">
        <v>2.6</v>
      </c>
      <c r="G346" s="163" t="s">
        <v>350</v>
      </c>
      <c r="H346" s="184">
        <v>35.0</v>
      </c>
      <c r="I346" s="184" t="s">
        <v>350</v>
      </c>
    </row>
    <row r="347" ht="15.75" hidden="1" customHeight="1">
      <c r="A347" s="181" t="s">
        <v>127</v>
      </c>
      <c r="B347" s="182">
        <v>8.92</v>
      </c>
      <c r="C347" s="182">
        <v>3.568</v>
      </c>
      <c r="D347" s="181">
        <v>2.4</v>
      </c>
      <c r="E347" s="181">
        <v>0.357</v>
      </c>
      <c r="F347" s="183">
        <v>2.4</v>
      </c>
      <c r="G347" s="163" t="s">
        <v>336</v>
      </c>
      <c r="H347" s="184">
        <v>357.0</v>
      </c>
      <c r="I347" s="184" t="s">
        <v>336</v>
      </c>
    </row>
    <row r="348" ht="15.75" hidden="1" customHeight="1">
      <c r="A348" s="181" t="s">
        <v>315</v>
      </c>
      <c r="B348" s="182">
        <v>0.25</v>
      </c>
      <c r="C348" s="182">
        <v>0.198</v>
      </c>
      <c r="D348" s="185">
        <v>40.7</v>
      </c>
      <c r="E348" s="181">
        <v>0.0198</v>
      </c>
      <c r="F348" s="183">
        <v>40.7</v>
      </c>
      <c r="G348" s="163" t="s">
        <v>351</v>
      </c>
      <c r="H348" s="184">
        <v>198.0</v>
      </c>
      <c r="I348" s="184" t="s">
        <v>351</v>
      </c>
    </row>
    <row r="349" ht="15.75" hidden="1" customHeight="1">
      <c r="A349" s="181" t="s">
        <v>317</v>
      </c>
      <c r="B349" s="182">
        <v>1.56</v>
      </c>
      <c r="C349" s="182">
        <v>0.5928</v>
      </c>
      <c r="D349" s="181">
        <v>10.1</v>
      </c>
      <c r="E349" s="181">
        <v>0.1976</v>
      </c>
      <c r="F349" s="183">
        <v>10.1</v>
      </c>
      <c r="G349" s="163" t="s">
        <v>352</v>
      </c>
      <c r="H349" s="184">
        <v>1976.0</v>
      </c>
      <c r="I349" s="184" t="s">
        <v>352</v>
      </c>
    </row>
    <row r="350" ht="15.75" hidden="1" customHeight="1">
      <c r="A350" s="181" t="s">
        <v>319</v>
      </c>
      <c r="B350" s="182">
        <v>0.24</v>
      </c>
      <c r="C350" s="182">
        <v>0.24</v>
      </c>
      <c r="D350" s="181">
        <v>2.8</v>
      </c>
      <c r="E350" s="181">
        <v>0.024</v>
      </c>
      <c r="F350" s="183">
        <v>2.8</v>
      </c>
      <c r="G350" s="163" t="s">
        <v>327</v>
      </c>
      <c r="H350" s="184">
        <v>24.0</v>
      </c>
      <c r="I350" s="184" t="s">
        <v>327</v>
      </c>
    </row>
    <row r="351" ht="15.75" hidden="1" customHeight="1">
      <c r="A351" s="181" t="s">
        <v>332</v>
      </c>
      <c r="B351" s="182">
        <v>0.32</v>
      </c>
      <c r="C351" s="182">
        <v>0.32</v>
      </c>
      <c r="D351" s="181">
        <v>5.25</v>
      </c>
      <c r="E351" s="181">
        <v>0.32</v>
      </c>
      <c r="F351" s="183">
        <v>1.7</v>
      </c>
      <c r="G351" s="163" t="s">
        <v>353</v>
      </c>
      <c r="H351" s="184" t="s">
        <v>354</v>
      </c>
      <c r="I351" s="184" t="s">
        <v>355</v>
      </c>
    </row>
    <row r="352" ht="15.75" hidden="1" customHeight="1">
      <c r="A352" s="181" t="s">
        <v>320</v>
      </c>
      <c r="B352" s="182">
        <v>1.038</v>
      </c>
      <c r="C352" s="182">
        <v>0.64</v>
      </c>
      <c r="D352" s="185">
        <v>10.3</v>
      </c>
      <c r="E352" s="181">
        <v>0.123</v>
      </c>
      <c r="F352" s="183">
        <v>10.3</v>
      </c>
      <c r="G352" s="163" t="s">
        <v>356</v>
      </c>
      <c r="H352" s="184">
        <v>123.0</v>
      </c>
      <c r="I352" s="184" t="s">
        <v>356</v>
      </c>
    </row>
    <row r="353" ht="15.75" hidden="1" customHeight="1">
      <c r="A353" s="181" t="s">
        <v>323</v>
      </c>
      <c r="B353" s="182">
        <v>8.2</v>
      </c>
      <c r="C353" s="182">
        <v>4.1</v>
      </c>
      <c r="D353" s="181">
        <v>3.0</v>
      </c>
      <c r="E353" s="181">
        <v>0.48</v>
      </c>
      <c r="F353" s="183">
        <v>3.0</v>
      </c>
      <c r="G353" s="163" t="s">
        <v>357</v>
      </c>
      <c r="H353" s="184" t="s">
        <v>358</v>
      </c>
      <c r="I353" s="184" t="s">
        <v>357</v>
      </c>
    </row>
    <row r="354" ht="15.75" hidden="1" customHeight="1">
      <c r="A354" s="181" t="s">
        <v>326</v>
      </c>
      <c r="B354" s="182">
        <v>0.33</v>
      </c>
      <c r="C354" s="182">
        <v>0.2</v>
      </c>
      <c r="D354" s="185">
        <v>1.9</v>
      </c>
      <c r="E354" s="181">
        <v>0.156</v>
      </c>
      <c r="F354" s="183">
        <v>1.9</v>
      </c>
      <c r="G354" s="163" t="s">
        <v>359</v>
      </c>
      <c r="H354" s="184">
        <v>156.0</v>
      </c>
      <c r="I354" s="184" t="s">
        <v>359</v>
      </c>
    </row>
    <row r="355" ht="15.75" hidden="1" customHeight="1">
      <c r="A355" s="57"/>
      <c r="B355" s="186"/>
      <c r="C355" s="187"/>
      <c r="D355" s="188"/>
      <c r="E355" s="186"/>
      <c r="F355" s="186"/>
      <c r="G355" s="57"/>
      <c r="H355" s="57"/>
      <c r="I355" s="57"/>
    </row>
    <row r="356" ht="15.75" hidden="1" customHeight="1">
      <c r="A356" s="57"/>
      <c r="B356" s="186"/>
      <c r="C356" s="187"/>
      <c r="D356" s="188"/>
      <c r="E356" s="186"/>
      <c r="F356" s="186"/>
      <c r="G356" s="57"/>
      <c r="H356" s="57"/>
      <c r="I356" s="57"/>
    </row>
    <row r="357" ht="15.75" hidden="1" customHeight="1">
      <c r="A357" s="156" t="s">
        <v>262</v>
      </c>
      <c r="B357" s="157" t="s">
        <v>360</v>
      </c>
      <c r="C357" s="189" t="s">
        <v>361</v>
      </c>
      <c r="D357" s="160" t="s">
        <v>340</v>
      </c>
      <c r="E357" s="157" t="s">
        <v>362</v>
      </c>
      <c r="F357" s="160" t="s">
        <v>342</v>
      </c>
      <c r="G357" s="57"/>
      <c r="H357" s="57"/>
      <c r="I357" s="57"/>
    </row>
    <row r="358" ht="15.75" hidden="1" customHeight="1">
      <c r="A358" s="65" t="s">
        <v>120</v>
      </c>
      <c r="B358" s="161" t="s">
        <v>363</v>
      </c>
      <c r="C358" s="85">
        <v>145.0</v>
      </c>
      <c r="D358" s="163" t="s">
        <v>343</v>
      </c>
      <c r="E358" s="190">
        <v>25.0</v>
      </c>
      <c r="F358" s="163" t="s">
        <v>343</v>
      </c>
      <c r="G358" s="57"/>
      <c r="H358" s="57"/>
      <c r="I358" s="57"/>
    </row>
    <row r="359" ht="15.75" hidden="1" customHeight="1">
      <c r="A359" s="65" t="s">
        <v>304</v>
      </c>
      <c r="B359" s="161" t="s">
        <v>305</v>
      </c>
      <c r="C359" s="85" t="s">
        <v>364</v>
      </c>
      <c r="D359" s="163" t="s">
        <v>345</v>
      </c>
      <c r="E359" s="190">
        <v>91.0</v>
      </c>
      <c r="F359" s="163" t="s">
        <v>345</v>
      </c>
      <c r="G359" s="57"/>
      <c r="H359" s="57"/>
      <c r="I359" s="57"/>
    </row>
    <row r="360" ht="15.75" hidden="1" customHeight="1">
      <c r="A360" s="65" t="s">
        <v>307</v>
      </c>
      <c r="B360" s="161" t="s">
        <v>308</v>
      </c>
      <c r="C360" s="85" t="s">
        <v>309</v>
      </c>
      <c r="D360" s="163" t="s">
        <v>346</v>
      </c>
      <c r="E360" s="190">
        <v>3.0</v>
      </c>
      <c r="F360" s="163" t="s">
        <v>346</v>
      </c>
      <c r="G360" s="57"/>
      <c r="H360" s="57"/>
      <c r="I360" s="57"/>
    </row>
    <row r="361" ht="15.75" hidden="1" customHeight="1">
      <c r="A361" s="65" t="s">
        <v>310</v>
      </c>
      <c r="B361" s="190">
        <v>1589.0</v>
      </c>
      <c r="C361" s="85">
        <v>105.0</v>
      </c>
      <c r="D361" s="163" t="s">
        <v>347</v>
      </c>
      <c r="E361" s="190">
        <v>3975.0</v>
      </c>
      <c r="F361" s="163" t="s">
        <v>347</v>
      </c>
      <c r="G361" s="57"/>
      <c r="H361" s="57"/>
      <c r="I361" s="57"/>
    </row>
    <row r="362" ht="15.75" hidden="1" customHeight="1">
      <c r="A362" s="65" t="s">
        <v>311</v>
      </c>
      <c r="B362" s="161" t="s">
        <v>312</v>
      </c>
      <c r="C362" s="85" t="s">
        <v>312</v>
      </c>
      <c r="D362" s="163" t="s">
        <v>348</v>
      </c>
      <c r="E362" s="161" t="s">
        <v>365</v>
      </c>
      <c r="F362" s="163" t="s">
        <v>348</v>
      </c>
      <c r="G362" s="57"/>
      <c r="H362" s="57"/>
      <c r="I362" s="57"/>
    </row>
    <row r="363" ht="15.75" hidden="1" customHeight="1">
      <c r="A363" s="65" t="s">
        <v>313</v>
      </c>
      <c r="B363" s="190">
        <v>125.0</v>
      </c>
      <c r="C363" s="85">
        <v>875.0</v>
      </c>
      <c r="D363" s="163" t="s">
        <v>350</v>
      </c>
      <c r="E363" s="190">
        <v>875.0</v>
      </c>
      <c r="F363" s="163" t="s">
        <v>350</v>
      </c>
      <c r="G363" s="57"/>
      <c r="H363" s="57"/>
      <c r="I363" s="57"/>
    </row>
    <row r="364" ht="15.75" hidden="1" customHeight="1">
      <c r="A364" s="65" t="s">
        <v>127</v>
      </c>
      <c r="B364" s="161" t="s">
        <v>366</v>
      </c>
      <c r="C364" s="85">
        <v>892.0</v>
      </c>
      <c r="D364" s="163" t="s">
        <v>336</v>
      </c>
      <c r="E364" s="190">
        <v>8925.0</v>
      </c>
      <c r="F364" s="163" t="s">
        <v>336</v>
      </c>
      <c r="G364" s="57"/>
      <c r="H364" s="57"/>
      <c r="I364" s="57"/>
    </row>
    <row r="365" ht="15.75" hidden="1" customHeight="1">
      <c r="A365" s="65" t="s">
        <v>315</v>
      </c>
      <c r="B365" s="190">
        <v>625.0</v>
      </c>
      <c r="C365" s="85">
        <v>495.0</v>
      </c>
      <c r="D365" s="163" t="s">
        <v>351</v>
      </c>
      <c r="E365" s="190">
        <v>495.0</v>
      </c>
      <c r="F365" s="163" t="s">
        <v>351</v>
      </c>
      <c r="G365" s="57"/>
      <c r="H365" s="57"/>
      <c r="I365" s="57"/>
    </row>
    <row r="366" ht="15.75" hidden="1" customHeight="1">
      <c r="A366" s="65" t="s">
        <v>317</v>
      </c>
      <c r="B366" s="161" t="s">
        <v>367</v>
      </c>
      <c r="C366" s="85">
        <v>1482.0</v>
      </c>
      <c r="D366" s="163" t="s">
        <v>352</v>
      </c>
      <c r="E366" s="190">
        <v>494.0</v>
      </c>
      <c r="F366" s="163" t="s">
        <v>352</v>
      </c>
      <c r="G366" s="57"/>
      <c r="H366" s="57"/>
      <c r="I366" s="57"/>
    </row>
    <row r="367" ht="15.75" hidden="1" customHeight="1">
      <c r="A367" s="65" t="s">
        <v>319</v>
      </c>
      <c r="B367" s="161" t="s">
        <v>308</v>
      </c>
      <c r="C367" s="85" t="s">
        <v>308</v>
      </c>
      <c r="D367" s="163" t="s">
        <v>327</v>
      </c>
      <c r="E367" s="190">
        <v>6.0</v>
      </c>
      <c r="F367" s="163" t="s">
        <v>327</v>
      </c>
      <c r="G367" s="57"/>
      <c r="H367" s="57"/>
      <c r="I367" s="57"/>
    </row>
    <row r="368" ht="15.75" hidden="1" customHeight="1">
      <c r="A368" s="65" t="s">
        <v>332</v>
      </c>
      <c r="B368" s="161" t="s">
        <v>368</v>
      </c>
      <c r="C368" s="85" t="s">
        <v>368</v>
      </c>
      <c r="D368" s="163" t="s">
        <v>353</v>
      </c>
      <c r="E368" s="161" t="s">
        <v>368</v>
      </c>
      <c r="F368" s="163" t="s">
        <v>355</v>
      </c>
      <c r="G368" s="57"/>
      <c r="H368" s="57"/>
      <c r="I368" s="57"/>
    </row>
    <row r="369" ht="15.75" hidden="1" customHeight="1">
      <c r="A369" s="65" t="s">
        <v>320</v>
      </c>
      <c r="B369" s="190">
        <v>2595.0</v>
      </c>
      <c r="C369" s="85" t="s">
        <v>322</v>
      </c>
      <c r="D369" s="163" t="s">
        <v>356</v>
      </c>
      <c r="E369" s="190">
        <v>3075.0</v>
      </c>
      <c r="F369" s="163" t="s">
        <v>356</v>
      </c>
      <c r="G369" s="57"/>
      <c r="H369" s="57"/>
      <c r="I369" s="57"/>
    </row>
    <row r="370" ht="15.75" hidden="1" customHeight="1">
      <c r="A370" s="65" t="s">
        <v>323</v>
      </c>
      <c r="B370" s="161" t="s">
        <v>324</v>
      </c>
      <c r="C370" s="85">
        <v>1025.0</v>
      </c>
      <c r="D370" s="163" t="s">
        <v>357</v>
      </c>
      <c r="E370" s="161" t="s">
        <v>369</v>
      </c>
      <c r="F370" s="163" t="s">
        <v>357</v>
      </c>
      <c r="G370" s="57"/>
      <c r="H370" s="57"/>
      <c r="I370" s="57"/>
    </row>
    <row r="371" ht="15.75" hidden="1" customHeight="1">
      <c r="A371" s="65" t="s">
        <v>326</v>
      </c>
      <c r="B371" s="190">
        <v>825.0</v>
      </c>
      <c r="C371" s="85" t="s">
        <v>312</v>
      </c>
      <c r="D371" s="163" t="s">
        <v>359</v>
      </c>
      <c r="E371" s="190">
        <v>39.0</v>
      </c>
      <c r="F371" s="163" t="s">
        <v>359</v>
      </c>
      <c r="G371" s="57"/>
      <c r="H371" s="57"/>
      <c r="I371" s="57"/>
    </row>
    <row r="372" ht="15.75" hidden="1" customHeight="1">
      <c r="A372" s="57"/>
      <c r="B372" s="57"/>
      <c r="C372" s="154"/>
      <c r="D372" s="155"/>
      <c r="E372" s="57"/>
      <c r="F372" s="57"/>
      <c r="G372" s="57"/>
      <c r="H372" s="57"/>
      <c r="I372" s="57"/>
    </row>
    <row r="373" ht="15.75" hidden="1" customHeight="1">
      <c r="A373" s="57"/>
      <c r="B373" s="57"/>
      <c r="C373" s="154"/>
      <c r="D373" s="155"/>
      <c r="E373" s="57"/>
      <c r="F373" s="57"/>
      <c r="G373" s="57"/>
      <c r="H373" s="57"/>
      <c r="I373" s="57"/>
    </row>
    <row r="374" ht="15.75" hidden="1" customHeight="1">
      <c r="A374" s="57"/>
      <c r="B374" s="57"/>
      <c r="C374" s="154"/>
      <c r="D374" s="155"/>
      <c r="E374" s="57"/>
      <c r="F374" s="57"/>
      <c r="G374" s="57"/>
      <c r="H374" s="57"/>
      <c r="I374" s="57"/>
    </row>
    <row r="375" ht="15.75" hidden="1" customHeight="1">
      <c r="A375" s="57"/>
      <c r="B375" s="57"/>
      <c r="C375" s="154"/>
      <c r="D375" s="155"/>
      <c r="E375" s="57"/>
      <c r="F375" s="57"/>
      <c r="G375" s="57"/>
      <c r="H375" s="57"/>
      <c r="I375" s="57"/>
    </row>
    <row r="376" ht="15.75" hidden="1" customHeight="1">
      <c r="A376" s="57"/>
      <c r="B376" s="57"/>
      <c r="C376" s="154"/>
      <c r="D376" s="155"/>
      <c r="E376" s="57"/>
      <c r="F376" s="57"/>
      <c r="G376" s="57"/>
      <c r="H376" s="57"/>
      <c r="I376" s="57"/>
    </row>
    <row r="377" ht="15.75" hidden="1" customHeight="1">
      <c r="A377" s="57"/>
      <c r="B377" s="57"/>
      <c r="C377" s="154"/>
      <c r="D377" s="155"/>
      <c r="E377" s="57"/>
      <c r="F377" s="57"/>
      <c r="G377" s="57"/>
      <c r="H377" s="57"/>
      <c r="I377" s="57"/>
    </row>
    <row r="378" ht="15.75" hidden="1" customHeight="1">
      <c r="A378" s="57"/>
      <c r="B378" s="57"/>
      <c r="C378" s="154"/>
      <c r="D378" s="155"/>
      <c r="E378" s="57"/>
      <c r="F378" s="57"/>
      <c r="G378" s="57"/>
      <c r="H378" s="57"/>
      <c r="I378" s="57"/>
    </row>
    <row r="379" ht="15.75" hidden="1" customHeight="1">
      <c r="A379" s="57"/>
      <c r="B379" s="57"/>
      <c r="C379" s="154"/>
      <c r="D379" s="155"/>
      <c r="E379" s="57"/>
      <c r="F379" s="57"/>
      <c r="G379" s="57"/>
      <c r="H379" s="57"/>
      <c r="I379" s="57"/>
    </row>
    <row r="380" ht="15.75" hidden="1" customHeight="1">
      <c r="A380" s="57"/>
      <c r="B380" s="57"/>
      <c r="C380" s="154"/>
      <c r="D380" s="155"/>
      <c r="E380" s="57"/>
      <c r="F380" s="57"/>
      <c r="G380" s="57"/>
      <c r="H380" s="57"/>
      <c r="I380" s="57"/>
    </row>
    <row r="381" ht="15.75" hidden="1" customHeight="1">
      <c r="A381" s="57"/>
      <c r="B381" s="57"/>
      <c r="C381" s="154"/>
      <c r="D381" s="155"/>
      <c r="E381" s="57"/>
      <c r="F381" s="57"/>
      <c r="G381" s="57"/>
      <c r="H381" s="57"/>
      <c r="I381" s="57"/>
    </row>
    <row r="382" ht="15.75" hidden="1" customHeight="1">
      <c r="A382" s="178" t="s">
        <v>262</v>
      </c>
      <c r="B382" s="179" t="s">
        <v>338</v>
      </c>
      <c r="C382" s="180" t="s">
        <v>339</v>
      </c>
      <c r="D382" s="178" t="s">
        <v>340</v>
      </c>
      <c r="E382" s="179" t="s">
        <v>341</v>
      </c>
      <c r="F382" s="178" t="s">
        <v>342</v>
      </c>
      <c r="G382" s="57"/>
      <c r="H382" s="57"/>
      <c r="I382" s="57"/>
    </row>
    <row r="383" ht="15.75" hidden="1" customHeight="1">
      <c r="A383" s="181" t="s">
        <v>120</v>
      </c>
      <c r="B383" s="182">
        <v>1.16</v>
      </c>
      <c r="C383" s="182">
        <v>0.58</v>
      </c>
      <c r="D383" s="181">
        <v>5.0</v>
      </c>
      <c r="E383" s="181">
        <v>0.1</v>
      </c>
      <c r="F383" s="181">
        <v>5.0</v>
      </c>
      <c r="G383" s="57"/>
      <c r="H383" s="57"/>
      <c r="I383" s="57"/>
    </row>
    <row r="384" ht="15.75" hidden="1" customHeight="1">
      <c r="A384" s="181" t="s">
        <v>304</v>
      </c>
      <c r="B384" s="182">
        <v>0.52</v>
      </c>
      <c r="C384" s="182">
        <v>0.36</v>
      </c>
      <c r="D384" s="181">
        <v>5.7</v>
      </c>
      <c r="E384" s="181">
        <v>0.0364</v>
      </c>
      <c r="F384" s="181">
        <v>5.7</v>
      </c>
      <c r="G384" s="57"/>
      <c r="H384" s="57"/>
      <c r="I384" s="57"/>
    </row>
    <row r="385" ht="15.75" hidden="1" customHeight="1">
      <c r="A385" s="181" t="s">
        <v>307</v>
      </c>
      <c r="B385" s="182">
        <v>0.24</v>
      </c>
      <c r="C385" s="182">
        <v>0.12</v>
      </c>
      <c r="D385" s="181">
        <v>32.6</v>
      </c>
      <c r="E385" s="181">
        <v>0.012</v>
      </c>
      <c r="F385" s="181">
        <v>32.6</v>
      </c>
      <c r="G385" s="57"/>
      <c r="H385" s="57"/>
      <c r="I385" s="57"/>
    </row>
    <row r="386" ht="15.75" hidden="1" customHeight="1">
      <c r="A386" s="181" t="s">
        <v>310</v>
      </c>
      <c r="B386" s="182">
        <v>0.06356</v>
      </c>
      <c r="C386" s="182">
        <v>0.042</v>
      </c>
      <c r="D386" s="181">
        <v>8.7</v>
      </c>
      <c r="E386" s="181">
        <v>0.159</v>
      </c>
      <c r="F386" s="181">
        <v>8.7</v>
      </c>
      <c r="G386" s="57"/>
      <c r="H386" s="57"/>
      <c r="I386" s="57"/>
    </row>
    <row r="387" ht="15.75" hidden="1" customHeight="1">
      <c r="A387" s="181" t="s">
        <v>311</v>
      </c>
      <c r="B387" s="182">
        <v>0.2</v>
      </c>
      <c r="C387" s="182">
        <v>0.2</v>
      </c>
      <c r="D387" s="181">
        <v>2.0</v>
      </c>
      <c r="E387" s="181">
        <v>0.72</v>
      </c>
      <c r="F387" s="181">
        <v>2.0</v>
      </c>
      <c r="G387" s="57"/>
      <c r="H387" s="57"/>
      <c r="I387" s="57"/>
    </row>
    <row r="388" ht="15.75" hidden="1" customHeight="1">
      <c r="A388" s="181" t="s">
        <v>313</v>
      </c>
      <c r="B388" s="182">
        <v>0.5</v>
      </c>
      <c r="C388" s="182">
        <v>0.35</v>
      </c>
      <c r="D388" s="181">
        <v>2.6</v>
      </c>
      <c r="E388" s="181">
        <v>0.035</v>
      </c>
      <c r="F388" s="181">
        <v>2.6</v>
      </c>
      <c r="G388" s="57"/>
      <c r="H388" s="57"/>
      <c r="I388" s="57"/>
    </row>
    <row r="389" ht="15.75" hidden="1" customHeight="1">
      <c r="A389" s="181" t="s">
        <v>127</v>
      </c>
      <c r="B389" s="182">
        <v>8.92</v>
      </c>
      <c r="C389" s="182">
        <v>3.568</v>
      </c>
      <c r="D389" s="181">
        <v>2.4</v>
      </c>
      <c r="E389" s="181">
        <v>0.357</v>
      </c>
      <c r="F389" s="181">
        <v>2.4</v>
      </c>
      <c r="G389" s="57"/>
      <c r="H389" s="57"/>
      <c r="I389" s="57"/>
    </row>
    <row r="390" ht="15.75" hidden="1" customHeight="1">
      <c r="A390" s="181" t="s">
        <v>315</v>
      </c>
      <c r="B390" s="182">
        <v>0.25</v>
      </c>
      <c r="C390" s="182">
        <v>0.198</v>
      </c>
      <c r="D390" s="181">
        <v>40.7</v>
      </c>
      <c r="E390" s="181">
        <v>0.0198</v>
      </c>
      <c r="F390" s="181">
        <v>40.7</v>
      </c>
      <c r="G390" s="57"/>
      <c r="H390" s="57"/>
      <c r="I390" s="57"/>
    </row>
    <row r="391" ht="15.75" hidden="1" customHeight="1">
      <c r="A391" s="181" t="s">
        <v>317</v>
      </c>
      <c r="B391" s="182">
        <v>1.56</v>
      </c>
      <c r="C391" s="182">
        <v>0.5928</v>
      </c>
      <c r="D391" s="181">
        <v>10.1</v>
      </c>
      <c r="E391" s="181">
        <v>0.1976</v>
      </c>
      <c r="F391" s="181">
        <v>10.1</v>
      </c>
      <c r="G391" s="57"/>
      <c r="H391" s="57"/>
      <c r="I391" s="57"/>
    </row>
    <row r="392" ht="15.75" hidden="1" customHeight="1">
      <c r="A392" s="181" t="s">
        <v>319</v>
      </c>
      <c r="B392" s="182">
        <v>0.24</v>
      </c>
      <c r="C392" s="182">
        <v>0.24</v>
      </c>
      <c r="D392" s="181">
        <v>2.8</v>
      </c>
      <c r="E392" s="181">
        <v>0.024</v>
      </c>
      <c r="F392" s="181">
        <v>2.8</v>
      </c>
      <c r="G392" s="57"/>
      <c r="H392" s="57"/>
      <c r="I392" s="57"/>
    </row>
    <row r="393" ht="15.75" hidden="1" customHeight="1">
      <c r="A393" s="181" t="s">
        <v>332</v>
      </c>
      <c r="B393" s="182">
        <v>0.32</v>
      </c>
      <c r="C393" s="182">
        <v>0.32</v>
      </c>
      <c r="D393" s="181">
        <v>5.25</v>
      </c>
      <c r="E393" s="181">
        <v>0.32</v>
      </c>
      <c r="F393" s="181">
        <v>1.7</v>
      </c>
      <c r="G393" s="57"/>
      <c r="H393" s="57"/>
      <c r="I393" s="57"/>
    </row>
    <row r="394" ht="15.75" hidden="1" customHeight="1">
      <c r="A394" s="181" t="s">
        <v>320</v>
      </c>
      <c r="B394" s="182">
        <v>1.038</v>
      </c>
      <c r="C394" s="182">
        <v>0.64</v>
      </c>
      <c r="D394" s="181">
        <v>10.3</v>
      </c>
      <c r="E394" s="181">
        <v>0.123</v>
      </c>
      <c r="F394" s="181">
        <v>10.3</v>
      </c>
      <c r="G394" s="57"/>
      <c r="H394" s="57"/>
      <c r="I394" s="57"/>
    </row>
    <row r="395" ht="15.75" hidden="1" customHeight="1">
      <c r="A395" s="181" t="s">
        <v>323</v>
      </c>
      <c r="B395" s="182">
        <v>8.2</v>
      </c>
      <c r="C395" s="182">
        <v>4.1</v>
      </c>
      <c r="D395" s="181">
        <v>3.0</v>
      </c>
      <c r="E395" s="181">
        <v>0.48</v>
      </c>
      <c r="F395" s="181">
        <v>3.0</v>
      </c>
      <c r="G395" s="57"/>
      <c r="H395" s="57"/>
      <c r="I395" s="57"/>
    </row>
    <row r="396" ht="15.75" hidden="1" customHeight="1">
      <c r="A396" s="181" t="s">
        <v>326</v>
      </c>
      <c r="B396" s="182">
        <v>0.33</v>
      </c>
      <c r="C396" s="182">
        <v>0.2</v>
      </c>
      <c r="D396" s="181">
        <v>1.9</v>
      </c>
      <c r="E396" s="181">
        <v>0.156</v>
      </c>
      <c r="F396" s="181">
        <v>1.9</v>
      </c>
      <c r="G396" s="57"/>
      <c r="H396" s="57"/>
      <c r="I396" s="57"/>
    </row>
    <row r="397" ht="15.75" hidden="1" customHeight="1">
      <c r="A397" s="57"/>
      <c r="B397" s="57"/>
      <c r="C397" s="154"/>
      <c r="D397" s="155"/>
      <c r="E397" s="57"/>
      <c r="F397" s="57"/>
      <c r="G397" s="57"/>
      <c r="H397" s="57"/>
      <c r="I397" s="57"/>
    </row>
    <row r="398" ht="15.75" hidden="1" customHeight="1">
      <c r="A398" s="57"/>
      <c r="B398" s="57"/>
      <c r="C398" s="154"/>
      <c r="D398" s="155"/>
      <c r="E398" s="57"/>
      <c r="F398" s="57"/>
      <c r="G398" s="57"/>
      <c r="H398" s="57"/>
      <c r="I398" s="57"/>
    </row>
    <row r="399" ht="15.75" hidden="1" customHeight="1">
      <c r="A399" s="57"/>
      <c r="B399" s="57"/>
      <c r="C399" s="154"/>
      <c r="D399" s="155"/>
      <c r="E399" s="57"/>
      <c r="F399" s="57"/>
      <c r="G399" s="57"/>
      <c r="H399" s="57"/>
      <c r="I399" s="57"/>
    </row>
    <row r="400" ht="15.75" hidden="1" customHeight="1">
      <c r="A400" s="191"/>
      <c r="B400" s="192" t="s">
        <v>370</v>
      </c>
      <c r="C400" s="193" t="s">
        <v>339</v>
      </c>
      <c r="D400" s="194" t="s">
        <v>340</v>
      </c>
      <c r="E400" s="192" t="s">
        <v>341</v>
      </c>
      <c r="F400" s="194" t="s">
        <v>342</v>
      </c>
      <c r="G400" s="57"/>
      <c r="H400" s="57"/>
      <c r="I400" s="57"/>
    </row>
    <row r="401" ht="15.75" hidden="1" customHeight="1">
      <c r="A401" s="194" t="s">
        <v>120</v>
      </c>
      <c r="B401" s="195" t="s">
        <v>363</v>
      </c>
      <c r="C401" s="196" t="s">
        <v>334</v>
      </c>
      <c r="D401" s="197" t="s">
        <v>371</v>
      </c>
      <c r="E401" s="198" t="s">
        <v>309</v>
      </c>
      <c r="F401" s="197" t="s">
        <v>371</v>
      </c>
      <c r="G401" s="57"/>
      <c r="H401" s="57"/>
      <c r="I401" s="57"/>
    </row>
    <row r="402" ht="15.75" hidden="1" customHeight="1">
      <c r="A402" s="194" t="s">
        <v>304</v>
      </c>
      <c r="B402" s="195" t="s">
        <v>305</v>
      </c>
      <c r="C402" s="196" t="s">
        <v>364</v>
      </c>
      <c r="D402" s="197" t="s">
        <v>372</v>
      </c>
      <c r="E402" s="198" t="s">
        <v>373</v>
      </c>
      <c r="F402" s="197" t="s">
        <v>372</v>
      </c>
      <c r="G402" s="57"/>
      <c r="H402" s="57"/>
      <c r="I402" s="57"/>
    </row>
    <row r="403" ht="15.75" hidden="1" customHeight="1">
      <c r="A403" s="194" t="s">
        <v>307</v>
      </c>
      <c r="B403" s="195" t="s">
        <v>308</v>
      </c>
      <c r="C403" s="196" t="s">
        <v>309</v>
      </c>
      <c r="D403" s="197" t="s">
        <v>374</v>
      </c>
      <c r="E403" s="198" t="s">
        <v>375</v>
      </c>
      <c r="F403" s="197" t="s">
        <v>376</v>
      </c>
      <c r="G403" s="57"/>
      <c r="H403" s="57"/>
      <c r="I403" s="57"/>
    </row>
    <row r="404" ht="15.75" hidden="1" customHeight="1">
      <c r="A404" s="194" t="s">
        <v>310</v>
      </c>
      <c r="B404" s="195" t="s">
        <v>377</v>
      </c>
      <c r="C404" s="196" t="s">
        <v>373</v>
      </c>
      <c r="D404" s="197" t="s">
        <v>378</v>
      </c>
      <c r="E404" s="198" t="s">
        <v>375</v>
      </c>
      <c r="F404" s="197" t="s">
        <v>379</v>
      </c>
      <c r="G404" s="57"/>
      <c r="H404" s="57"/>
      <c r="I404" s="57"/>
    </row>
    <row r="405" ht="15.75" hidden="1" customHeight="1">
      <c r="A405" s="194" t="s">
        <v>311</v>
      </c>
      <c r="B405" s="195" t="s">
        <v>312</v>
      </c>
      <c r="C405" s="196" t="s">
        <v>312</v>
      </c>
      <c r="D405" s="197" t="s">
        <v>380</v>
      </c>
      <c r="E405" s="198" t="s">
        <v>373</v>
      </c>
      <c r="F405" s="197" t="s">
        <v>330</v>
      </c>
      <c r="G405" s="57"/>
      <c r="H405" s="57"/>
      <c r="I405" s="57"/>
    </row>
    <row r="406" ht="15.75" hidden="1" customHeight="1">
      <c r="A406" s="194" t="s">
        <v>313</v>
      </c>
      <c r="B406" s="195" t="s">
        <v>305</v>
      </c>
      <c r="C406" s="196" t="s">
        <v>364</v>
      </c>
      <c r="D406" s="197" t="s">
        <v>381</v>
      </c>
      <c r="E406" s="198" t="s">
        <v>329</v>
      </c>
      <c r="F406" s="197" t="s">
        <v>381</v>
      </c>
      <c r="G406" s="57"/>
      <c r="H406" s="57"/>
      <c r="I406" s="57"/>
    </row>
    <row r="407" ht="15.75" hidden="1" customHeight="1">
      <c r="A407" s="194" t="s">
        <v>127</v>
      </c>
      <c r="B407" s="195" t="s">
        <v>343</v>
      </c>
      <c r="C407" s="196" t="s">
        <v>382</v>
      </c>
      <c r="D407" s="197" t="s">
        <v>383</v>
      </c>
      <c r="E407" s="198" t="s">
        <v>384</v>
      </c>
      <c r="F407" s="197" t="s">
        <v>357</v>
      </c>
      <c r="G407" s="57"/>
      <c r="H407" s="57"/>
      <c r="I407" s="57"/>
    </row>
    <row r="408" ht="15.75" hidden="1" customHeight="1">
      <c r="A408" s="194" t="s">
        <v>315</v>
      </c>
      <c r="B408" s="195" t="s">
        <v>308</v>
      </c>
      <c r="C408" s="196" t="s">
        <v>312</v>
      </c>
      <c r="D408" s="197" t="s">
        <v>385</v>
      </c>
      <c r="E408" s="198" t="s">
        <v>373</v>
      </c>
      <c r="F408" s="197" t="s">
        <v>380</v>
      </c>
      <c r="G408" s="57"/>
      <c r="H408" s="57"/>
      <c r="I408" s="57"/>
    </row>
    <row r="409" ht="15.75" hidden="1" customHeight="1">
      <c r="A409" s="194" t="s">
        <v>317</v>
      </c>
      <c r="B409" s="195" t="s">
        <v>367</v>
      </c>
      <c r="C409" s="196" t="s">
        <v>386</v>
      </c>
      <c r="D409" s="197" t="s">
        <v>387</v>
      </c>
      <c r="E409" s="198" t="s">
        <v>377</v>
      </c>
      <c r="F409" s="197" t="s">
        <v>387</v>
      </c>
      <c r="G409" s="57"/>
      <c r="H409" s="57"/>
      <c r="I409" s="57"/>
    </row>
    <row r="410" ht="15.75" hidden="1" customHeight="1">
      <c r="A410" s="194" t="s">
        <v>319</v>
      </c>
      <c r="B410" s="195" t="s">
        <v>308</v>
      </c>
      <c r="C410" s="196" t="s">
        <v>308</v>
      </c>
      <c r="D410" s="197" t="s">
        <v>388</v>
      </c>
      <c r="E410" s="198" t="s">
        <v>389</v>
      </c>
      <c r="F410" s="197" t="s">
        <v>327</v>
      </c>
      <c r="G410" s="57"/>
      <c r="H410" s="57"/>
      <c r="I410" s="57"/>
    </row>
    <row r="411" ht="15.75" hidden="1" customHeight="1">
      <c r="A411" s="194" t="s">
        <v>332</v>
      </c>
      <c r="B411" s="195" t="s">
        <v>309</v>
      </c>
      <c r="C411" s="196" t="s">
        <v>309</v>
      </c>
      <c r="D411" s="197" t="s">
        <v>390</v>
      </c>
      <c r="E411" s="198" t="s">
        <v>377</v>
      </c>
      <c r="F411" s="197" t="s">
        <v>333</v>
      </c>
      <c r="G411" s="57"/>
      <c r="H411" s="57"/>
      <c r="I411" s="57"/>
    </row>
    <row r="412" ht="15.75" hidden="1" customHeight="1">
      <c r="A412" s="194" t="s">
        <v>320</v>
      </c>
      <c r="B412" s="195" t="s">
        <v>321</v>
      </c>
      <c r="C412" s="196" t="s">
        <v>322</v>
      </c>
      <c r="D412" s="197" t="s">
        <v>391</v>
      </c>
      <c r="E412" s="198" t="s">
        <v>377</v>
      </c>
      <c r="F412" s="197" t="s">
        <v>390</v>
      </c>
      <c r="G412" s="57"/>
      <c r="H412" s="57"/>
      <c r="I412" s="57"/>
    </row>
    <row r="413" ht="15.75" hidden="1" customHeight="1">
      <c r="A413" s="194" t="s">
        <v>323</v>
      </c>
      <c r="B413" s="195" t="s">
        <v>324</v>
      </c>
      <c r="C413" s="196" t="s">
        <v>392</v>
      </c>
      <c r="D413" s="197" t="s">
        <v>393</v>
      </c>
      <c r="E413" s="198" t="s">
        <v>335</v>
      </c>
      <c r="F413" s="197" t="s">
        <v>394</v>
      </c>
      <c r="G413" s="57"/>
      <c r="H413" s="57"/>
      <c r="I413" s="57"/>
    </row>
    <row r="414" ht="15.75" hidden="1" customHeight="1">
      <c r="A414" s="194" t="s">
        <v>326</v>
      </c>
      <c r="B414" s="195" t="s">
        <v>368</v>
      </c>
      <c r="C414" s="196" t="s">
        <v>312</v>
      </c>
      <c r="D414" s="197" t="s">
        <v>395</v>
      </c>
      <c r="E414" s="198" t="s">
        <v>373</v>
      </c>
      <c r="F414" s="197" t="s">
        <v>371</v>
      </c>
      <c r="G414" s="57"/>
      <c r="H414" s="57"/>
      <c r="I414" s="57"/>
    </row>
    <row r="415" ht="15.75" hidden="1" customHeight="1">
      <c r="A415" s="57"/>
      <c r="B415" s="57"/>
      <c r="C415" s="154"/>
      <c r="D415" s="155"/>
      <c r="E415" s="57"/>
      <c r="F415" s="57"/>
      <c r="G415" s="57"/>
      <c r="H415" s="57"/>
      <c r="I415" s="57"/>
    </row>
    <row r="416" ht="15.75" hidden="1" customHeight="1">
      <c r="A416" s="57"/>
      <c r="B416" s="57"/>
      <c r="C416" s="154"/>
      <c r="D416" s="155"/>
      <c r="E416" s="57"/>
      <c r="F416" s="57"/>
      <c r="G416" s="57"/>
      <c r="H416" s="57"/>
      <c r="I416" s="57"/>
    </row>
    <row r="417" ht="15.75" hidden="1" customHeight="1">
      <c r="A417" s="57"/>
      <c r="B417" s="57"/>
      <c r="C417" s="154"/>
      <c r="D417" s="155"/>
      <c r="E417" s="57"/>
      <c r="F417" s="57"/>
      <c r="G417" s="57"/>
      <c r="H417" s="57"/>
      <c r="I417" s="57"/>
    </row>
    <row r="418" ht="15.75" hidden="1" customHeight="1">
      <c r="A418" s="57"/>
      <c r="B418" s="57"/>
      <c r="C418" s="154"/>
      <c r="D418" s="155"/>
      <c r="E418" s="57"/>
      <c r="F418" s="57"/>
      <c r="G418" s="57"/>
      <c r="H418" s="57"/>
      <c r="I418" s="57"/>
    </row>
    <row r="419" ht="15.75" hidden="1" customHeight="1">
      <c r="A419" s="57"/>
      <c r="B419" s="57"/>
      <c r="C419" s="154"/>
      <c r="D419" s="155"/>
      <c r="E419" s="57"/>
      <c r="F419" s="57"/>
      <c r="G419" s="57"/>
      <c r="H419" s="57"/>
      <c r="I419" s="57"/>
    </row>
    <row r="420" ht="15.75" hidden="1" customHeight="1">
      <c r="A420" s="199"/>
      <c r="B420" s="200" t="s">
        <v>396</v>
      </c>
      <c r="C420" s="201" t="s">
        <v>339</v>
      </c>
      <c r="D420" s="202" t="s">
        <v>340</v>
      </c>
      <c r="E420" s="200" t="s">
        <v>341</v>
      </c>
      <c r="F420" s="202" t="s">
        <v>342</v>
      </c>
      <c r="G420" s="57"/>
      <c r="H420" s="57"/>
      <c r="I420" s="57"/>
    </row>
    <row r="421" ht="15.75" hidden="1" customHeight="1">
      <c r="A421" s="203" t="s">
        <v>120</v>
      </c>
      <c r="B421" s="204" t="s">
        <v>363</v>
      </c>
      <c r="C421" s="205" t="s">
        <v>334</v>
      </c>
      <c r="D421" s="206" t="s">
        <v>371</v>
      </c>
      <c r="E421" s="207" t="s">
        <v>309</v>
      </c>
      <c r="F421" s="206" t="s">
        <v>371</v>
      </c>
      <c r="G421" s="57"/>
      <c r="H421" s="57"/>
      <c r="I421" s="57"/>
    </row>
    <row r="422" ht="15.75" hidden="1" customHeight="1">
      <c r="A422" s="203" t="s">
        <v>304</v>
      </c>
      <c r="B422" s="204" t="s">
        <v>305</v>
      </c>
      <c r="C422" s="205" t="s">
        <v>364</v>
      </c>
      <c r="D422" s="206" t="s">
        <v>372</v>
      </c>
      <c r="E422" s="207" t="s">
        <v>373</v>
      </c>
      <c r="F422" s="206" t="s">
        <v>372</v>
      </c>
      <c r="G422" s="57"/>
      <c r="H422" s="57"/>
      <c r="I422" s="57"/>
    </row>
    <row r="423" ht="15.75" hidden="1" customHeight="1">
      <c r="A423" s="203" t="s">
        <v>307</v>
      </c>
      <c r="B423" s="204" t="s">
        <v>308</v>
      </c>
      <c r="C423" s="205" t="s">
        <v>309</v>
      </c>
      <c r="D423" s="206" t="s">
        <v>374</v>
      </c>
      <c r="E423" s="207" t="s">
        <v>375</v>
      </c>
      <c r="F423" s="206" t="s">
        <v>376</v>
      </c>
      <c r="G423" s="57"/>
      <c r="H423" s="57"/>
      <c r="I423" s="57"/>
    </row>
    <row r="424" ht="15.75" hidden="1" customHeight="1">
      <c r="A424" s="203" t="s">
        <v>310</v>
      </c>
      <c r="B424" s="204" t="s">
        <v>377</v>
      </c>
      <c r="C424" s="205" t="s">
        <v>373</v>
      </c>
      <c r="D424" s="206" t="s">
        <v>378</v>
      </c>
      <c r="E424" s="207" t="s">
        <v>375</v>
      </c>
      <c r="F424" s="206" t="s">
        <v>379</v>
      </c>
      <c r="G424" s="57"/>
      <c r="H424" s="57"/>
      <c r="I424" s="57"/>
    </row>
    <row r="425" ht="15.75" hidden="1" customHeight="1">
      <c r="A425" s="203" t="s">
        <v>311</v>
      </c>
      <c r="B425" s="204" t="s">
        <v>312</v>
      </c>
      <c r="C425" s="205" t="s">
        <v>312</v>
      </c>
      <c r="D425" s="206" t="s">
        <v>380</v>
      </c>
      <c r="E425" s="207" t="s">
        <v>373</v>
      </c>
      <c r="F425" s="206" t="s">
        <v>330</v>
      </c>
      <c r="G425" s="57"/>
      <c r="H425" s="57"/>
      <c r="I425" s="57"/>
    </row>
    <row r="426" ht="15.75" hidden="1" customHeight="1">
      <c r="A426" s="203" t="s">
        <v>313</v>
      </c>
      <c r="B426" s="204" t="s">
        <v>305</v>
      </c>
      <c r="C426" s="205" t="s">
        <v>364</v>
      </c>
      <c r="D426" s="206" t="s">
        <v>381</v>
      </c>
      <c r="E426" s="207" t="s">
        <v>329</v>
      </c>
      <c r="F426" s="206" t="s">
        <v>381</v>
      </c>
      <c r="G426" s="57"/>
      <c r="H426" s="57"/>
      <c r="I426" s="57"/>
    </row>
    <row r="427" ht="15.75" hidden="1" customHeight="1">
      <c r="A427" s="203" t="s">
        <v>127</v>
      </c>
      <c r="B427" s="204" t="s">
        <v>343</v>
      </c>
      <c r="C427" s="205" t="s">
        <v>382</v>
      </c>
      <c r="D427" s="206" t="s">
        <v>383</v>
      </c>
      <c r="E427" s="207" t="s">
        <v>384</v>
      </c>
      <c r="F427" s="206" t="s">
        <v>357</v>
      </c>
      <c r="G427" s="57"/>
      <c r="H427" s="57"/>
      <c r="I427" s="57"/>
    </row>
    <row r="428" ht="15.75" hidden="1" customHeight="1">
      <c r="A428" s="203" t="s">
        <v>315</v>
      </c>
      <c r="B428" s="204" t="s">
        <v>308</v>
      </c>
      <c r="C428" s="205" t="s">
        <v>312</v>
      </c>
      <c r="D428" s="206" t="s">
        <v>385</v>
      </c>
      <c r="E428" s="207" t="s">
        <v>373</v>
      </c>
      <c r="F428" s="206" t="s">
        <v>380</v>
      </c>
      <c r="G428" s="57"/>
      <c r="H428" s="57"/>
      <c r="I428" s="57"/>
    </row>
    <row r="429" ht="15.75" hidden="1" customHeight="1">
      <c r="A429" s="203" t="s">
        <v>317</v>
      </c>
      <c r="B429" s="204" t="s">
        <v>367</v>
      </c>
      <c r="C429" s="205" t="s">
        <v>386</v>
      </c>
      <c r="D429" s="206" t="s">
        <v>387</v>
      </c>
      <c r="E429" s="207" t="s">
        <v>377</v>
      </c>
      <c r="F429" s="206" t="s">
        <v>387</v>
      </c>
      <c r="G429" s="57"/>
      <c r="H429" s="57"/>
      <c r="I429" s="57"/>
    </row>
    <row r="430" ht="15.75" hidden="1" customHeight="1">
      <c r="A430" s="203" t="s">
        <v>319</v>
      </c>
      <c r="B430" s="204" t="s">
        <v>308</v>
      </c>
      <c r="C430" s="205" t="s">
        <v>308</v>
      </c>
      <c r="D430" s="206" t="s">
        <v>388</v>
      </c>
      <c r="E430" s="207" t="s">
        <v>389</v>
      </c>
      <c r="F430" s="206" t="s">
        <v>327</v>
      </c>
      <c r="G430" s="57"/>
      <c r="H430" s="57"/>
      <c r="I430" s="57"/>
    </row>
    <row r="431" ht="15.75" hidden="1" customHeight="1">
      <c r="A431" s="203" t="s">
        <v>332</v>
      </c>
      <c r="B431" s="204" t="s">
        <v>309</v>
      </c>
      <c r="C431" s="205" t="s">
        <v>309</v>
      </c>
      <c r="D431" s="206" t="s">
        <v>390</v>
      </c>
      <c r="E431" s="207" t="s">
        <v>377</v>
      </c>
      <c r="F431" s="206" t="s">
        <v>333</v>
      </c>
      <c r="G431" s="57"/>
      <c r="H431" s="57"/>
      <c r="I431" s="57"/>
    </row>
    <row r="432" ht="15.75" hidden="1" customHeight="1">
      <c r="A432" s="203" t="s">
        <v>320</v>
      </c>
      <c r="B432" s="204" t="s">
        <v>321</v>
      </c>
      <c r="C432" s="205" t="s">
        <v>322</v>
      </c>
      <c r="D432" s="206" t="s">
        <v>391</v>
      </c>
      <c r="E432" s="207" t="s">
        <v>377</v>
      </c>
      <c r="F432" s="206" t="s">
        <v>390</v>
      </c>
      <c r="G432" s="57"/>
      <c r="H432" s="57"/>
      <c r="I432" s="57"/>
    </row>
    <row r="433" ht="15.75" hidden="1" customHeight="1">
      <c r="A433" s="203" t="s">
        <v>323</v>
      </c>
      <c r="B433" s="204" t="s">
        <v>324</v>
      </c>
      <c r="C433" s="205" t="s">
        <v>392</v>
      </c>
      <c r="D433" s="206" t="s">
        <v>393</v>
      </c>
      <c r="E433" s="207" t="s">
        <v>335</v>
      </c>
      <c r="F433" s="206" t="s">
        <v>394</v>
      </c>
      <c r="G433" s="57"/>
      <c r="H433" s="57"/>
      <c r="I433" s="57"/>
    </row>
    <row r="434" ht="15.75" hidden="1" customHeight="1">
      <c r="A434" s="203" t="s">
        <v>326</v>
      </c>
      <c r="B434" s="204" t="s">
        <v>368</v>
      </c>
      <c r="C434" s="205" t="s">
        <v>312</v>
      </c>
      <c r="D434" s="206" t="s">
        <v>395</v>
      </c>
      <c r="E434" s="207" t="s">
        <v>373</v>
      </c>
      <c r="F434" s="206" t="s">
        <v>371</v>
      </c>
      <c r="G434" s="57"/>
      <c r="H434" s="57"/>
      <c r="I434" s="57"/>
    </row>
    <row r="435" ht="15.75" hidden="1" customHeight="1">
      <c r="A435" s="57"/>
      <c r="B435" s="57"/>
      <c r="C435" s="154"/>
      <c r="D435" s="155"/>
      <c r="E435" s="57"/>
      <c r="F435" s="57"/>
      <c r="G435" s="57"/>
      <c r="H435" s="57"/>
      <c r="I435" s="57"/>
    </row>
    <row r="436" ht="15.75" hidden="1" customHeight="1">
      <c r="A436" s="57"/>
      <c r="B436" s="57"/>
      <c r="C436" s="154"/>
      <c r="D436" s="155"/>
      <c r="E436" s="57"/>
      <c r="F436" s="57"/>
      <c r="G436" s="57"/>
      <c r="H436" s="57"/>
      <c r="I436" s="57"/>
    </row>
    <row r="437" ht="15.75" hidden="1" customHeight="1">
      <c r="A437" s="208" t="s">
        <v>397</v>
      </c>
      <c r="B437" s="157" t="s">
        <v>398</v>
      </c>
      <c r="C437" s="209" t="s">
        <v>399</v>
      </c>
      <c r="D437" s="155"/>
      <c r="E437" s="57"/>
      <c r="F437" s="57"/>
      <c r="G437" s="57"/>
      <c r="H437" s="57"/>
      <c r="I437" s="57"/>
    </row>
    <row r="438" ht="15.75" hidden="1" customHeight="1">
      <c r="A438" s="65" t="s">
        <v>400</v>
      </c>
      <c r="B438" s="161" t="s">
        <v>401</v>
      </c>
      <c r="C438" s="162" t="s">
        <v>402</v>
      </c>
      <c r="D438" s="155"/>
      <c r="E438" s="57"/>
      <c r="F438" s="57"/>
      <c r="G438" s="57"/>
      <c r="H438" s="57"/>
      <c r="I438" s="57"/>
    </row>
    <row r="439" ht="15.75" hidden="1" customHeight="1">
      <c r="A439" s="65" t="s">
        <v>403</v>
      </c>
      <c r="B439" s="161" t="s">
        <v>404</v>
      </c>
      <c r="C439" s="162" t="s">
        <v>405</v>
      </c>
      <c r="D439" s="155"/>
      <c r="E439" s="57"/>
      <c r="F439" s="57"/>
      <c r="G439" s="57"/>
      <c r="H439" s="57"/>
      <c r="I439" s="57"/>
    </row>
    <row r="440" ht="15.75" hidden="1" customHeight="1">
      <c r="A440" s="65" t="s">
        <v>406</v>
      </c>
      <c r="B440" s="161" t="s">
        <v>407</v>
      </c>
      <c r="C440" s="162" t="s">
        <v>408</v>
      </c>
      <c r="D440" s="155"/>
      <c r="E440" s="57"/>
      <c r="F440" s="57"/>
      <c r="G440" s="57"/>
      <c r="H440" s="57"/>
      <c r="I440" s="57"/>
    </row>
    <row r="441" ht="15.75" hidden="1" customHeight="1">
      <c r="A441" s="65" t="s">
        <v>409</v>
      </c>
      <c r="B441" s="161" t="s">
        <v>410</v>
      </c>
      <c r="C441" s="162" t="s">
        <v>411</v>
      </c>
      <c r="D441" s="155"/>
      <c r="E441" s="57"/>
      <c r="F441" s="57"/>
      <c r="G441" s="57"/>
      <c r="H441" s="57"/>
      <c r="I441" s="57"/>
    </row>
    <row r="442" ht="15.75" hidden="1" customHeight="1">
      <c r="A442" s="2"/>
      <c r="B442" s="2"/>
      <c r="C442" s="210"/>
      <c r="D442" s="211"/>
      <c r="E442" s="2"/>
      <c r="F442" s="2"/>
      <c r="G442" s="2"/>
      <c r="H442" s="2"/>
      <c r="I442" s="2"/>
    </row>
    <row r="443" ht="15.75" hidden="1" customHeight="1">
      <c r="A443" s="2"/>
      <c r="B443" s="2"/>
      <c r="C443" s="210"/>
      <c r="D443" s="211"/>
      <c r="E443" s="2"/>
      <c r="F443" s="2"/>
      <c r="G443" s="2"/>
      <c r="H443" s="2"/>
      <c r="I443" s="2"/>
    </row>
    <row r="444" ht="15.75" hidden="1" customHeight="1">
      <c r="A444" s="2"/>
      <c r="B444" s="2"/>
      <c r="C444" s="210"/>
      <c r="D444" s="211"/>
      <c r="E444" s="2"/>
      <c r="F444" s="2"/>
      <c r="G444" s="2"/>
      <c r="H444" s="2"/>
      <c r="I444" s="2"/>
    </row>
    <row r="445" ht="15.75" hidden="1" customHeight="1">
      <c r="A445" s="2"/>
      <c r="B445" s="2"/>
      <c r="C445" s="210"/>
      <c r="D445" s="211"/>
      <c r="E445" s="2"/>
      <c r="F445" s="2"/>
      <c r="G445" s="2"/>
      <c r="H445" s="2"/>
      <c r="I445" s="2"/>
    </row>
    <row r="446" ht="15.75" hidden="1" customHeight="1">
      <c r="A446" s="2"/>
      <c r="B446" s="2"/>
      <c r="C446" s="210"/>
      <c r="D446" s="211"/>
      <c r="E446" s="2"/>
      <c r="F446" s="2"/>
      <c r="G446" s="2"/>
      <c r="H446" s="2"/>
      <c r="I446" s="2"/>
    </row>
    <row r="447" ht="15.75" hidden="1" customHeight="1">
      <c r="A447" s="2"/>
      <c r="B447" s="2"/>
      <c r="C447" s="210"/>
      <c r="D447" s="211"/>
      <c r="E447" s="2"/>
      <c r="F447" s="2"/>
      <c r="G447" s="2"/>
      <c r="H447" s="2"/>
      <c r="I447" s="2"/>
    </row>
    <row r="448" ht="15.75" hidden="1" customHeight="1">
      <c r="A448" s="2"/>
      <c r="B448" s="2"/>
      <c r="C448" s="210"/>
      <c r="D448" s="211"/>
      <c r="E448" s="2"/>
      <c r="F448" s="2"/>
      <c r="G448" s="2"/>
      <c r="H448" s="2"/>
      <c r="I448" s="2"/>
    </row>
    <row r="449" ht="15.75" hidden="1" customHeight="1">
      <c r="A449" s="2"/>
      <c r="B449" s="2"/>
      <c r="C449" s="210"/>
      <c r="D449" s="211"/>
      <c r="E449" s="2"/>
      <c r="F449" s="2"/>
      <c r="G449" s="2"/>
      <c r="H449" s="2"/>
      <c r="I449" s="2"/>
    </row>
    <row r="450" ht="15.75" hidden="1" customHeight="1">
      <c r="A450" s="2"/>
      <c r="B450" s="2"/>
      <c r="C450" s="210"/>
      <c r="D450" s="211"/>
      <c r="E450" s="2"/>
      <c r="F450" s="2"/>
      <c r="G450" s="2"/>
      <c r="H450" s="2"/>
      <c r="I450" s="2"/>
    </row>
    <row r="451" ht="15.75" hidden="1" customHeight="1">
      <c r="A451" s="2"/>
      <c r="B451" s="2"/>
      <c r="C451" s="210"/>
      <c r="D451" s="211"/>
      <c r="E451" s="2"/>
      <c r="F451" s="2"/>
      <c r="G451" s="2"/>
      <c r="H451" s="2"/>
      <c r="I451" s="2"/>
    </row>
    <row r="452" ht="15.75" hidden="1" customHeight="1">
      <c r="A452" s="2"/>
      <c r="B452" s="2"/>
      <c r="C452" s="210"/>
      <c r="D452" s="211"/>
      <c r="E452" s="2"/>
      <c r="F452" s="2"/>
      <c r="G452" s="2"/>
      <c r="H452" s="2"/>
      <c r="I452" s="2"/>
    </row>
    <row r="453" ht="15.75" hidden="1" customHeight="1">
      <c r="A453" s="2"/>
      <c r="B453" s="2"/>
      <c r="C453" s="210"/>
      <c r="D453" s="211"/>
      <c r="E453" s="2"/>
      <c r="F453" s="2"/>
      <c r="G453" s="2"/>
      <c r="H453" s="2"/>
      <c r="I453" s="2"/>
    </row>
    <row r="454" ht="15.75" hidden="1" customHeight="1">
      <c r="A454" s="2"/>
      <c r="B454" s="2"/>
      <c r="C454" s="210"/>
      <c r="D454" s="211"/>
      <c r="E454" s="2"/>
      <c r="F454" s="2"/>
      <c r="G454" s="2"/>
      <c r="H454" s="2"/>
      <c r="I454" s="2"/>
    </row>
    <row r="455" ht="15.75" hidden="1" customHeight="1">
      <c r="A455" s="2"/>
      <c r="B455" s="2"/>
      <c r="C455" s="210"/>
      <c r="D455" s="211"/>
      <c r="E455" s="2"/>
      <c r="F455" s="2"/>
      <c r="G455" s="2"/>
      <c r="H455" s="2"/>
      <c r="I455" s="2"/>
    </row>
    <row r="456" ht="15.75" customHeight="1">
      <c r="A456" s="2"/>
      <c r="B456" s="2"/>
      <c r="C456" s="2"/>
      <c r="D456" s="2"/>
      <c r="E456" s="2"/>
      <c r="F456" s="2"/>
      <c r="G456" s="2"/>
      <c r="H456" s="2"/>
      <c r="I456" s="2"/>
    </row>
    <row r="457" ht="15.75" customHeight="1">
      <c r="A457" s="2"/>
      <c r="B457" s="2"/>
      <c r="C457" s="2"/>
      <c r="D457" s="2"/>
      <c r="E457" s="2"/>
      <c r="F457" s="2"/>
      <c r="G457" s="2"/>
      <c r="H457" s="2"/>
      <c r="I457" s="2"/>
    </row>
    <row r="458" ht="15.75" customHeight="1">
      <c r="A458" s="2"/>
      <c r="B458" s="2"/>
      <c r="C458" s="2"/>
      <c r="D458" s="2"/>
      <c r="E458" s="2"/>
      <c r="F458" s="2"/>
      <c r="G458" s="2"/>
      <c r="H458" s="2"/>
      <c r="I458" s="2"/>
    </row>
    <row r="459" ht="15.75" customHeight="1">
      <c r="A459" s="2"/>
      <c r="B459" s="2"/>
      <c r="C459" s="2"/>
      <c r="D459" s="2"/>
      <c r="E459" s="2"/>
      <c r="F459" s="2"/>
      <c r="G459" s="2"/>
      <c r="H459" s="2"/>
      <c r="I459" s="2"/>
    </row>
    <row r="460" ht="15.75" customHeight="1">
      <c r="A460" s="2"/>
      <c r="B460" s="2"/>
      <c r="C460" s="2"/>
      <c r="D460" s="2"/>
      <c r="E460" s="2"/>
      <c r="F460" s="2"/>
      <c r="G460" s="2"/>
      <c r="H460" s="2"/>
      <c r="I460" s="2"/>
    </row>
    <row r="461" ht="15.75" customHeight="1">
      <c r="A461" s="2"/>
      <c r="B461" s="2"/>
      <c r="C461" s="2"/>
      <c r="D461" s="2"/>
      <c r="E461" s="2"/>
      <c r="F461" s="2"/>
      <c r="G461" s="2"/>
      <c r="H461" s="2"/>
      <c r="I461" s="2"/>
    </row>
    <row r="462" ht="15.75" customHeight="1">
      <c r="A462" s="2"/>
      <c r="B462" s="2"/>
      <c r="C462" s="2"/>
      <c r="D462" s="2"/>
      <c r="E462" s="2"/>
      <c r="F462" s="2"/>
      <c r="G462" s="2"/>
      <c r="H462" s="2"/>
      <c r="I462" s="2"/>
    </row>
    <row r="463" ht="15.75" customHeight="1">
      <c r="A463" s="2"/>
      <c r="B463" s="2"/>
      <c r="C463" s="2"/>
      <c r="D463" s="2"/>
      <c r="E463" s="2"/>
      <c r="F463" s="2"/>
      <c r="G463" s="2"/>
      <c r="H463" s="2"/>
      <c r="I463" s="2"/>
    </row>
    <row r="464" ht="15.75" customHeight="1">
      <c r="A464" s="2"/>
      <c r="B464" s="2"/>
      <c r="C464" s="2"/>
      <c r="D464" s="2"/>
      <c r="E464" s="2"/>
      <c r="F464" s="2"/>
      <c r="G464" s="2"/>
      <c r="H464" s="2"/>
      <c r="I464" s="2"/>
    </row>
    <row r="465" ht="15.75" customHeight="1">
      <c r="A465" s="2"/>
      <c r="B465" s="2"/>
      <c r="C465" s="2"/>
      <c r="D465" s="2"/>
      <c r="E465" s="2"/>
      <c r="F465" s="2"/>
      <c r="G465" s="2"/>
      <c r="H465" s="2"/>
      <c r="I465" s="2"/>
    </row>
    <row r="466" ht="15.75" customHeight="1">
      <c r="A466" s="2"/>
      <c r="B466" s="2"/>
      <c r="C466" s="2"/>
      <c r="D466" s="2"/>
      <c r="E466" s="2"/>
      <c r="F466" s="2"/>
      <c r="G466" s="2"/>
      <c r="H466" s="2"/>
      <c r="I466" s="2"/>
    </row>
    <row r="467" ht="15.75" customHeight="1">
      <c r="A467" s="2"/>
      <c r="B467" s="2"/>
      <c r="C467" s="2"/>
      <c r="D467" s="2"/>
      <c r="E467" s="2"/>
      <c r="F467" s="2"/>
      <c r="G467" s="2"/>
      <c r="H467" s="2"/>
      <c r="I467" s="2"/>
    </row>
    <row r="468" ht="15.75" customHeight="1">
      <c r="A468" s="2"/>
      <c r="B468" s="2"/>
      <c r="C468" s="2"/>
      <c r="D468" s="2"/>
      <c r="E468" s="2"/>
      <c r="F468" s="2"/>
      <c r="G468" s="2"/>
      <c r="H468" s="2"/>
      <c r="I468" s="2"/>
    </row>
    <row r="469" ht="15.75" customHeight="1">
      <c r="A469" s="2"/>
      <c r="B469" s="2"/>
      <c r="C469" s="2"/>
      <c r="D469" s="2"/>
      <c r="E469" s="2"/>
      <c r="F469" s="2"/>
      <c r="G469" s="2"/>
      <c r="H469" s="2"/>
      <c r="I469" s="2"/>
    </row>
    <row r="470" ht="15.75" customHeight="1">
      <c r="A470" s="2"/>
      <c r="B470" s="2"/>
      <c r="C470" s="2"/>
      <c r="D470" s="2"/>
      <c r="E470" s="2"/>
      <c r="F470" s="2"/>
      <c r="G470" s="2"/>
      <c r="H470" s="2"/>
      <c r="I470" s="2"/>
    </row>
    <row r="471" ht="15.75" customHeight="1">
      <c r="A471" s="2"/>
      <c r="B471" s="2"/>
      <c r="C471" s="2"/>
      <c r="D471" s="2"/>
      <c r="E471" s="2"/>
      <c r="F471" s="2"/>
      <c r="G471" s="2"/>
      <c r="H471" s="2"/>
      <c r="I471" s="2"/>
    </row>
    <row r="472" ht="15.75" customHeight="1">
      <c r="A472" s="2"/>
      <c r="B472" s="2"/>
      <c r="C472" s="2"/>
      <c r="D472" s="2"/>
      <c r="E472" s="2"/>
      <c r="F472" s="2"/>
      <c r="G472" s="2"/>
      <c r="H472" s="2"/>
      <c r="I472" s="2"/>
    </row>
    <row r="473" ht="15.75" customHeight="1">
      <c r="A473" s="2"/>
      <c r="B473" s="2"/>
      <c r="C473" s="2"/>
      <c r="D473" s="2"/>
      <c r="E473" s="2"/>
      <c r="F473" s="2"/>
      <c r="G473" s="2"/>
      <c r="H473" s="2"/>
      <c r="I473" s="2"/>
    </row>
    <row r="474" ht="15.75" customHeight="1">
      <c r="A474" s="2"/>
      <c r="B474" s="2"/>
      <c r="C474" s="2"/>
      <c r="D474" s="2"/>
      <c r="E474" s="2"/>
      <c r="F474" s="2"/>
      <c r="G474" s="2"/>
      <c r="H474" s="2"/>
      <c r="I474" s="2"/>
    </row>
    <row r="475" ht="15.75" customHeight="1">
      <c r="A475" s="2"/>
      <c r="B475" s="2"/>
      <c r="C475" s="2"/>
      <c r="D475" s="2"/>
      <c r="E475" s="2"/>
      <c r="F475" s="2"/>
      <c r="G475" s="2"/>
      <c r="H475" s="2"/>
      <c r="I475" s="2"/>
    </row>
    <row r="476" ht="15.75" customHeight="1">
      <c r="A476" s="2"/>
      <c r="B476" s="2"/>
      <c r="C476" s="2"/>
      <c r="D476" s="2"/>
      <c r="E476" s="2"/>
      <c r="F476" s="2"/>
      <c r="G476" s="2"/>
      <c r="H476" s="2"/>
      <c r="I476" s="2"/>
    </row>
    <row r="477" ht="15.75" customHeight="1">
      <c r="A477" s="2"/>
      <c r="B477" s="2"/>
      <c r="C477" s="2"/>
      <c r="D477" s="2"/>
      <c r="E477" s="2"/>
      <c r="F477" s="2"/>
      <c r="G477" s="2"/>
      <c r="H477" s="2"/>
      <c r="I477" s="2"/>
    </row>
    <row r="478" ht="15.75" customHeight="1">
      <c r="A478" s="2"/>
      <c r="B478" s="2"/>
      <c r="C478" s="2"/>
      <c r="D478" s="2"/>
      <c r="E478" s="2"/>
      <c r="F478" s="2"/>
      <c r="G478" s="2"/>
      <c r="H478" s="2"/>
      <c r="I478" s="2"/>
    </row>
    <row r="479" ht="15.75" customHeight="1">
      <c r="A479" s="2"/>
      <c r="B479" s="2"/>
      <c r="C479" s="2"/>
      <c r="D479" s="2"/>
      <c r="E479" s="2"/>
      <c r="F479" s="2"/>
      <c r="G479" s="2"/>
      <c r="H479" s="2"/>
      <c r="I479" s="2"/>
    </row>
    <row r="480" ht="15.75" customHeight="1">
      <c r="A480" s="2"/>
      <c r="B480" s="2"/>
      <c r="C480" s="2"/>
      <c r="D480" s="2"/>
      <c r="E480" s="2"/>
      <c r="F480" s="2"/>
      <c r="G480" s="2"/>
      <c r="H480" s="2"/>
      <c r="I480" s="2"/>
    </row>
    <row r="481" ht="15.75" customHeight="1">
      <c r="A481" s="2"/>
      <c r="B481" s="2"/>
      <c r="C481" s="2"/>
      <c r="D481" s="2"/>
      <c r="E481" s="2"/>
      <c r="F481" s="2"/>
      <c r="G481" s="2"/>
      <c r="H481" s="2"/>
      <c r="I481" s="2"/>
    </row>
    <row r="482" ht="15.75" customHeight="1">
      <c r="A482" s="2"/>
      <c r="B482" s="2"/>
      <c r="C482" s="2"/>
      <c r="D482" s="2"/>
      <c r="E482" s="2"/>
      <c r="F482" s="2"/>
      <c r="G482" s="2"/>
      <c r="H482" s="2"/>
      <c r="I482" s="2"/>
    </row>
    <row r="483" ht="15.75" customHeight="1">
      <c r="A483" s="2"/>
      <c r="B483" s="2"/>
      <c r="C483" s="2"/>
      <c r="D483" s="2"/>
      <c r="E483" s="2"/>
      <c r="F483" s="2"/>
      <c r="G483" s="2"/>
      <c r="H483" s="2"/>
      <c r="I483" s="2"/>
    </row>
    <row r="484" ht="15.75" customHeight="1">
      <c r="A484" s="2"/>
      <c r="B484" s="2"/>
      <c r="C484" s="2"/>
      <c r="D484" s="2"/>
      <c r="E484" s="2"/>
      <c r="F484" s="2"/>
      <c r="G484" s="2"/>
      <c r="H484" s="2"/>
      <c r="I484" s="2"/>
    </row>
    <row r="485" ht="15.75" customHeight="1">
      <c r="A485" s="2"/>
      <c r="B485" s="2"/>
      <c r="C485" s="2"/>
      <c r="D485" s="2"/>
      <c r="E485" s="2"/>
      <c r="F485" s="2"/>
      <c r="G485" s="2"/>
      <c r="H485" s="2"/>
      <c r="I485" s="2"/>
    </row>
    <row r="486" ht="15.75" customHeight="1">
      <c r="A486" s="2"/>
      <c r="B486" s="2"/>
      <c r="C486" s="2"/>
      <c r="D486" s="2"/>
      <c r="E486" s="2"/>
      <c r="F486" s="2"/>
      <c r="G486" s="2"/>
      <c r="H486" s="2"/>
      <c r="I486" s="2"/>
    </row>
    <row r="487" ht="15.75" customHeight="1">
      <c r="A487" s="2"/>
      <c r="B487" s="2"/>
      <c r="C487" s="2"/>
      <c r="D487" s="2"/>
      <c r="E487" s="2"/>
      <c r="F487" s="2"/>
      <c r="G487" s="2"/>
      <c r="H487" s="2"/>
      <c r="I487" s="2"/>
    </row>
    <row r="488" ht="15.75" customHeight="1">
      <c r="A488" s="2"/>
      <c r="B488" s="2"/>
      <c r="C488" s="2"/>
      <c r="D488" s="2"/>
      <c r="E488" s="2"/>
      <c r="F488" s="2"/>
      <c r="G488" s="2"/>
      <c r="H488" s="2"/>
      <c r="I488" s="2"/>
    </row>
    <row r="489" ht="15.75" customHeight="1">
      <c r="A489" s="2"/>
      <c r="B489" s="2"/>
      <c r="C489" s="2"/>
      <c r="D489" s="2"/>
      <c r="E489" s="2"/>
      <c r="F489" s="2"/>
      <c r="G489" s="2"/>
      <c r="H489" s="2"/>
      <c r="I489" s="2"/>
    </row>
    <row r="490" ht="15.75" customHeight="1">
      <c r="A490" s="2"/>
      <c r="B490" s="2"/>
      <c r="C490" s="2"/>
      <c r="D490" s="2"/>
      <c r="E490" s="2"/>
      <c r="F490" s="2"/>
      <c r="G490" s="2"/>
      <c r="H490" s="2"/>
      <c r="I490" s="2"/>
    </row>
    <row r="491" ht="15.75" customHeight="1">
      <c r="A491" s="2"/>
      <c r="B491" s="2"/>
      <c r="C491" s="2"/>
      <c r="D491" s="2"/>
      <c r="E491" s="2"/>
      <c r="F491" s="2"/>
      <c r="G491" s="2"/>
      <c r="H491" s="2"/>
      <c r="I491" s="2"/>
    </row>
    <row r="492" ht="15.75" customHeight="1">
      <c r="A492" s="2"/>
      <c r="B492" s="2"/>
      <c r="C492" s="2"/>
      <c r="D492" s="2"/>
      <c r="E492" s="2"/>
      <c r="F492" s="2"/>
      <c r="G492" s="2"/>
      <c r="H492" s="2"/>
      <c r="I492" s="2"/>
    </row>
    <row r="493" ht="15.75" customHeight="1">
      <c r="A493" s="2"/>
      <c r="B493" s="2"/>
      <c r="C493" s="2"/>
      <c r="D493" s="2"/>
      <c r="E493" s="2"/>
      <c r="F493" s="2"/>
      <c r="G493" s="2"/>
      <c r="H493" s="2"/>
      <c r="I493" s="2"/>
    </row>
    <row r="494" ht="15.75" customHeight="1">
      <c r="A494" s="2"/>
      <c r="B494" s="2"/>
      <c r="C494" s="2"/>
      <c r="D494" s="2"/>
      <c r="E494" s="2"/>
      <c r="F494" s="2"/>
      <c r="G494" s="2"/>
      <c r="H494" s="2"/>
      <c r="I494" s="2"/>
    </row>
    <row r="495" ht="15.75" customHeight="1">
      <c r="A495" s="2"/>
      <c r="B495" s="2"/>
      <c r="C495" s="2"/>
      <c r="D495" s="2"/>
      <c r="E495" s="2"/>
      <c r="F495" s="2"/>
      <c r="G495" s="2"/>
      <c r="H495" s="2"/>
      <c r="I495" s="2"/>
    </row>
    <row r="496" ht="15.75" customHeight="1">
      <c r="A496" s="2"/>
      <c r="B496" s="2"/>
      <c r="C496" s="2"/>
      <c r="D496" s="2"/>
      <c r="E496" s="2"/>
      <c r="F496" s="2"/>
      <c r="G496" s="2"/>
      <c r="H496" s="2"/>
      <c r="I496" s="2"/>
    </row>
    <row r="497" ht="15.75" customHeight="1">
      <c r="A497" s="2"/>
      <c r="B497" s="2"/>
      <c r="C497" s="2"/>
      <c r="D497" s="2"/>
      <c r="E497" s="2"/>
      <c r="F497" s="2"/>
      <c r="G497" s="2"/>
      <c r="H497" s="2"/>
      <c r="I497" s="2"/>
    </row>
    <row r="498" ht="15.75" customHeight="1">
      <c r="A498" s="2"/>
      <c r="B498" s="2"/>
      <c r="C498" s="2"/>
      <c r="D498" s="2"/>
      <c r="E498" s="2"/>
      <c r="F498" s="2"/>
      <c r="G498" s="2"/>
      <c r="H498" s="2"/>
      <c r="I498" s="2"/>
    </row>
    <row r="499" ht="15.75" customHeight="1">
      <c r="A499" s="2"/>
      <c r="B499" s="2"/>
      <c r="C499" s="2"/>
      <c r="D499" s="2"/>
      <c r="E499" s="2"/>
      <c r="F499" s="2"/>
      <c r="G499" s="2"/>
      <c r="H499" s="2"/>
      <c r="I499" s="2"/>
    </row>
    <row r="500" ht="15.75" customHeight="1">
      <c r="A500" s="2"/>
      <c r="B500" s="2"/>
      <c r="C500" s="2"/>
      <c r="D500" s="2"/>
      <c r="E500" s="2"/>
      <c r="F500" s="2"/>
      <c r="G500" s="2"/>
      <c r="H500" s="2"/>
      <c r="I500" s="2"/>
    </row>
    <row r="501" ht="15.75" customHeight="1">
      <c r="A501" s="2"/>
      <c r="B501" s="2"/>
      <c r="C501" s="2"/>
      <c r="D501" s="2"/>
      <c r="E501" s="2"/>
      <c r="F501" s="2"/>
      <c r="G501" s="2"/>
      <c r="H501" s="2"/>
      <c r="I501" s="2"/>
    </row>
    <row r="502" ht="15.75" customHeight="1">
      <c r="A502" s="2"/>
      <c r="B502" s="2"/>
      <c r="C502" s="2"/>
      <c r="D502" s="2"/>
      <c r="E502" s="2"/>
      <c r="F502" s="2"/>
      <c r="G502" s="2"/>
      <c r="H502" s="2"/>
      <c r="I502" s="2"/>
    </row>
    <row r="503" ht="15.75" customHeight="1">
      <c r="A503" s="2"/>
      <c r="B503" s="2"/>
      <c r="C503" s="2"/>
      <c r="D503" s="2"/>
      <c r="E503" s="2"/>
      <c r="F503" s="2"/>
      <c r="G503" s="2"/>
      <c r="H503" s="2"/>
      <c r="I503" s="2"/>
    </row>
    <row r="504" ht="15.75" customHeight="1">
      <c r="A504" s="2"/>
      <c r="B504" s="2"/>
      <c r="C504" s="2"/>
      <c r="D504" s="2"/>
      <c r="E504" s="2"/>
      <c r="F504" s="2"/>
      <c r="G504" s="2"/>
      <c r="H504" s="2"/>
      <c r="I504" s="2"/>
    </row>
    <row r="505" ht="15.75" customHeight="1">
      <c r="A505" s="2"/>
      <c r="B505" s="2"/>
      <c r="C505" s="2"/>
      <c r="D505" s="2"/>
      <c r="E505" s="2"/>
      <c r="F505" s="2"/>
      <c r="G505" s="2"/>
      <c r="H505" s="2"/>
      <c r="I505" s="2"/>
    </row>
    <row r="506" ht="15.75" customHeight="1">
      <c r="A506" s="2"/>
      <c r="B506" s="2"/>
      <c r="C506" s="2"/>
      <c r="D506" s="2"/>
      <c r="E506" s="2"/>
      <c r="F506" s="2"/>
      <c r="G506" s="2"/>
      <c r="H506" s="2"/>
      <c r="I506" s="2"/>
    </row>
    <row r="507" ht="15.75" customHeight="1">
      <c r="A507" s="2"/>
      <c r="B507" s="2"/>
      <c r="C507" s="2"/>
      <c r="D507" s="2"/>
      <c r="E507" s="2"/>
      <c r="F507" s="2"/>
      <c r="G507" s="2"/>
      <c r="H507" s="2"/>
      <c r="I507" s="2"/>
    </row>
    <row r="508" ht="15.75" customHeight="1">
      <c r="A508" s="2"/>
      <c r="B508" s="2"/>
      <c r="C508" s="2"/>
      <c r="D508" s="2"/>
      <c r="E508" s="2"/>
      <c r="F508" s="2"/>
      <c r="G508" s="2"/>
      <c r="H508" s="2"/>
      <c r="I508" s="2"/>
    </row>
    <row r="509" ht="15.75" customHeight="1">
      <c r="A509" s="2"/>
      <c r="B509" s="2"/>
      <c r="C509" s="2"/>
      <c r="D509" s="2"/>
      <c r="E509" s="2"/>
      <c r="F509" s="2"/>
      <c r="G509" s="2"/>
      <c r="H509" s="2"/>
      <c r="I509" s="2"/>
    </row>
    <row r="510" ht="15.75" customHeight="1">
      <c r="A510" s="2"/>
      <c r="B510" s="2"/>
      <c r="C510" s="2"/>
      <c r="D510" s="2"/>
      <c r="E510" s="2"/>
      <c r="F510" s="2"/>
      <c r="G510" s="2"/>
      <c r="H510" s="2"/>
      <c r="I510" s="2"/>
    </row>
    <row r="511" ht="15.75" customHeight="1">
      <c r="A511" s="2"/>
      <c r="B511" s="2"/>
      <c r="C511" s="2"/>
      <c r="D511" s="2"/>
      <c r="E511" s="2"/>
      <c r="F511" s="2"/>
      <c r="G511" s="2"/>
      <c r="H511" s="2"/>
      <c r="I511" s="2"/>
    </row>
    <row r="512" ht="15.75" customHeight="1">
      <c r="A512" s="2"/>
      <c r="B512" s="2"/>
      <c r="C512" s="2"/>
      <c r="D512" s="2"/>
      <c r="E512" s="2"/>
      <c r="F512" s="2"/>
      <c r="G512" s="2"/>
      <c r="H512" s="2"/>
      <c r="I512" s="2"/>
    </row>
    <row r="513" ht="15.75" customHeight="1">
      <c r="A513" s="2"/>
      <c r="B513" s="2"/>
      <c r="C513" s="2"/>
      <c r="D513" s="2"/>
      <c r="E513" s="2"/>
      <c r="F513" s="2"/>
      <c r="G513" s="2"/>
      <c r="H513" s="2"/>
      <c r="I513" s="2"/>
    </row>
    <row r="514" ht="15.75" customHeight="1">
      <c r="A514" s="2"/>
      <c r="B514" s="2"/>
      <c r="C514" s="2"/>
      <c r="D514" s="2"/>
      <c r="E514" s="2"/>
      <c r="F514" s="2"/>
      <c r="G514" s="2"/>
      <c r="H514" s="2"/>
      <c r="I514" s="2"/>
    </row>
    <row r="515" ht="15.75" customHeight="1">
      <c r="A515" s="2"/>
      <c r="B515" s="2"/>
      <c r="C515" s="2"/>
      <c r="D515" s="2"/>
      <c r="E515" s="2"/>
      <c r="F515" s="2"/>
      <c r="G515" s="2"/>
      <c r="H515" s="2"/>
      <c r="I515" s="2"/>
    </row>
    <row r="516" ht="15.75" customHeight="1">
      <c r="A516" s="2"/>
      <c r="B516" s="2"/>
      <c r="C516" s="2"/>
      <c r="D516" s="2"/>
      <c r="E516" s="2"/>
      <c r="F516" s="2"/>
      <c r="G516" s="2"/>
      <c r="H516" s="2"/>
      <c r="I516" s="2"/>
    </row>
    <row r="517" ht="15.75" customHeight="1">
      <c r="A517" s="2"/>
      <c r="B517" s="2"/>
      <c r="C517" s="2"/>
      <c r="D517" s="2"/>
      <c r="E517" s="2"/>
      <c r="F517" s="2"/>
      <c r="G517" s="2"/>
      <c r="H517" s="2"/>
      <c r="I517" s="2"/>
    </row>
    <row r="518" ht="15.75" customHeight="1">
      <c r="A518" s="2"/>
      <c r="B518" s="2"/>
      <c r="C518" s="2"/>
      <c r="D518" s="2"/>
      <c r="E518" s="2"/>
      <c r="F518" s="2"/>
      <c r="G518" s="2"/>
      <c r="H518" s="2"/>
      <c r="I518" s="2"/>
    </row>
    <row r="519" ht="15.75" customHeight="1">
      <c r="A519" s="2"/>
      <c r="B519" s="2"/>
      <c r="C519" s="2"/>
      <c r="D519" s="2"/>
      <c r="E519" s="2"/>
      <c r="F519" s="2"/>
      <c r="G519" s="2"/>
      <c r="H519" s="2"/>
      <c r="I519" s="2"/>
    </row>
    <row r="520" ht="15.75" customHeight="1">
      <c r="A520" s="2"/>
      <c r="B520" s="2"/>
      <c r="C520" s="2"/>
      <c r="D520" s="2"/>
      <c r="E520" s="2"/>
      <c r="F520" s="2"/>
      <c r="G520" s="2"/>
      <c r="H520" s="2"/>
      <c r="I520" s="2"/>
    </row>
    <row r="521" ht="15.75" customHeight="1">
      <c r="A521" s="2"/>
      <c r="B521" s="2"/>
      <c r="C521" s="2"/>
      <c r="D521" s="2"/>
      <c r="E521" s="2"/>
      <c r="F521" s="2"/>
      <c r="G521" s="2"/>
      <c r="H521" s="2"/>
      <c r="I521" s="2"/>
    </row>
    <row r="522" ht="15.75" customHeight="1">
      <c r="A522" s="2"/>
      <c r="B522" s="2"/>
      <c r="C522" s="2"/>
      <c r="D522" s="2"/>
      <c r="E522" s="2"/>
      <c r="F522" s="2"/>
      <c r="G522" s="2"/>
      <c r="H522" s="2"/>
      <c r="I522" s="2"/>
    </row>
    <row r="523" ht="15.75" customHeight="1">
      <c r="A523" s="2"/>
      <c r="B523" s="2"/>
      <c r="C523" s="2"/>
      <c r="D523" s="2"/>
      <c r="E523" s="2"/>
      <c r="F523" s="2"/>
      <c r="G523" s="2"/>
      <c r="H523" s="2"/>
      <c r="I523" s="2"/>
    </row>
    <row r="524" ht="15.75" customHeight="1">
      <c r="A524" s="2"/>
      <c r="B524" s="2"/>
      <c r="C524" s="2"/>
      <c r="D524" s="2"/>
      <c r="E524" s="2"/>
      <c r="F524" s="2"/>
      <c r="G524" s="2"/>
      <c r="H524" s="2"/>
      <c r="I524" s="2"/>
    </row>
    <row r="525" ht="15.75" customHeight="1">
      <c r="A525" s="2"/>
      <c r="B525" s="2"/>
      <c r="C525" s="2"/>
      <c r="D525" s="2"/>
      <c r="E525" s="2"/>
      <c r="F525" s="2"/>
      <c r="G525" s="2"/>
      <c r="H525" s="2"/>
      <c r="I525" s="2"/>
    </row>
    <row r="526" ht="15.75" customHeight="1">
      <c r="A526" s="2"/>
      <c r="B526" s="2"/>
      <c r="C526" s="2"/>
      <c r="D526" s="2"/>
      <c r="E526" s="2"/>
      <c r="F526" s="2"/>
      <c r="G526" s="2"/>
      <c r="H526" s="2"/>
      <c r="I526" s="2"/>
    </row>
    <row r="527" ht="15.75" customHeight="1">
      <c r="A527" s="2"/>
      <c r="B527" s="2"/>
      <c r="C527" s="2"/>
      <c r="D527" s="2"/>
      <c r="E527" s="2"/>
      <c r="F527" s="2"/>
      <c r="G527" s="2"/>
      <c r="H527" s="2"/>
      <c r="I527" s="2"/>
    </row>
    <row r="528" ht="15.75" customHeight="1">
      <c r="A528" s="2"/>
      <c r="B528" s="2"/>
      <c r="C528" s="2"/>
      <c r="D528" s="2"/>
      <c r="E528" s="2"/>
      <c r="F528" s="2"/>
      <c r="G528" s="2"/>
      <c r="H528" s="2"/>
      <c r="I528" s="2"/>
    </row>
    <row r="529" ht="15.75" customHeight="1">
      <c r="A529" s="2"/>
      <c r="B529" s="2"/>
      <c r="C529" s="2"/>
      <c r="D529" s="2"/>
      <c r="E529" s="2"/>
      <c r="F529" s="2"/>
      <c r="G529" s="2"/>
      <c r="H529" s="2"/>
      <c r="I529" s="2"/>
    </row>
    <row r="530" ht="15.75" customHeight="1">
      <c r="A530" s="2"/>
      <c r="B530" s="2"/>
      <c r="C530" s="2"/>
      <c r="D530" s="2"/>
      <c r="E530" s="2"/>
      <c r="F530" s="2"/>
      <c r="G530" s="2"/>
      <c r="H530" s="2"/>
      <c r="I530" s="2"/>
    </row>
    <row r="531" ht="15.75" customHeight="1">
      <c r="A531" s="2"/>
      <c r="B531" s="2"/>
      <c r="C531" s="2"/>
      <c r="D531" s="2"/>
      <c r="E531" s="2"/>
      <c r="F531" s="2"/>
      <c r="G531" s="2"/>
      <c r="H531" s="2"/>
      <c r="I531" s="2"/>
    </row>
    <row r="532" ht="15.75" customHeight="1">
      <c r="A532" s="2"/>
      <c r="B532" s="2"/>
      <c r="C532" s="2"/>
      <c r="D532" s="2"/>
      <c r="E532" s="2"/>
      <c r="F532" s="2"/>
      <c r="G532" s="2"/>
      <c r="H532" s="2"/>
      <c r="I532" s="2"/>
    </row>
    <row r="533" ht="15.75" customHeight="1">
      <c r="A533" s="2"/>
      <c r="B533" s="2"/>
      <c r="C533" s="2"/>
      <c r="D533" s="2"/>
      <c r="E533" s="2"/>
      <c r="F533" s="2"/>
      <c r="G533" s="2"/>
      <c r="H533" s="2"/>
      <c r="I533" s="2"/>
    </row>
    <row r="534" ht="15.75" customHeight="1">
      <c r="A534" s="2"/>
      <c r="B534" s="2"/>
      <c r="C534" s="2"/>
      <c r="D534" s="2"/>
      <c r="E534" s="2"/>
      <c r="F534" s="2"/>
      <c r="G534" s="2"/>
      <c r="H534" s="2"/>
      <c r="I534" s="2"/>
    </row>
    <row r="535" ht="15.75" customHeight="1">
      <c r="A535" s="2"/>
      <c r="B535" s="2"/>
      <c r="C535" s="2"/>
      <c r="D535" s="2"/>
      <c r="E535" s="2"/>
      <c r="F535" s="2"/>
      <c r="G535" s="2"/>
      <c r="H535" s="2"/>
      <c r="I535" s="2"/>
    </row>
    <row r="536" ht="15.75" customHeight="1">
      <c r="A536" s="2"/>
      <c r="B536" s="2"/>
      <c r="C536" s="2"/>
      <c r="D536" s="2"/>
      <c r="E536" s="2"/>
      <c r="F536" s="2"/>
      <c r="G536" s="2"/>
      <c r="H536" s="2"/>
      <c r="I536" s="2"/>
    </row>
    <row r="537" ht="15.75" customHeight="1">
      <c r="A537" s="2"/>
      <c r="B537" s="2"/>
      <c r="C537" s="2"/>
      <c r="D537" s="2"/>
      <c r="E537" s="2"/>
      <c r="F537" s="2"/>
      <c r="G537" s="2"/>
      <c r="H537" s="2"/>
      <c r="I537" s="2"/>
    </row>
    <row r="538" ht="15.75" customHeight="1">
      <c r="A538" s="2"/>
      <c r="B538" s="2"/>
      <c r="C538" s="2"/>
      <c r="D538" s="2"/>
      <c r="E538" s="2"/>
      <c r="F538" s="2"/>
      <c r="G538" s="2"/>
      <c r="H538" s="2"/>
      <c r="I538" s="2"/>
    </row>
    <row r="539" ht="15.75" customHeight="1">
      <c r="A539" s="2"/>
      <c r="B539" s="2"/>
      <c r="C539" s="2"/>
      <c r="D539" s="2"/>
      <c r="E539" s="2"/>
      <c r="F539" s="2"/>
      <c r="G539" s="2"/>
      <c r="H539" s="2"/>
      <c r="I539" s="2"/>
    </row>
    <row r="540" ht="15.75" customHeight="1">
      <c r="A540" s="2"/>
      <c r="B540" s="2"/>
      <c r="C540" s="2"/>
      <c r="D540" s="2"/>
      <c r="E540" s="2"/>
      <c r="F540" s="2"/>
      <c r="G540" s="2"/>
      <c r="H540" s="2"/>
      <c r="I540" s="2"/>
    </row>
    <row r="541" ht="15.75" customHeight="1">
      <c r="A541" s="2"/>
      <c r="B541" s="2"/>
      <c r="C541" s="2"/>
      <c r="D541" s="2"/>
      <c r="E541" s="2"/>
      <c r="F541" s="2"/>
      <c r="G541" s="2"/>
      <c r="H541" s="2"/>
      <c r="I541" s="2"/>
    </row>
    <row r="542" ht="15.75" customHeight="1">
      <c r="A542" s="2"/>
      <c r="B542" s="2"/>
      <c r="C542" s="2"/>
      <c r="D542" s="2"/>
      <c r="E542" s="2"/>
      <c r="F542" s="2"/>
      <c r="G542" s="2"/>
      <c r="H542" s="2"/>
      <c r="I542" s="2"/>
    </row>
    <row r="543" ht="15.75" customHeight="1">
      <c r="A543" s="2"/>
      <c r="B543" s="2"/>
      <c r="C543" s="2"/>
      <c r="D543" s="2"/>
      <c r="E543" s="2"/>
      <c r="F543" s="2"/>
      <c r="G543" s="2"/>
      <c r="H543" s="2"/>
      <c r="I543" s="2"/>
    </row>
    <row r="544" ht="15.75" customHeight="1">
      <c r="A544" s="2"/>
      <c r="B544" s="2"/>
      <c r="C544" s="2"/>
      <c r="D544" s="2"/>
      <c r="E544" s="2"/>
      <c r="F544" s="2"/>
      <c r="G544" s="2"/>
      <c r="H544" s="2"/>
      <c r="I544" s="2"/>
    </row>
    <row r="545" ht="15.75" customHeight="1">
      <c r="A545" s="2"/>
      <c r="B545" s="2"/>
      <c r="C545" s="2"/>
      <c r="D545" s="2"/>
      <c r="E545" s="2"/>
      <c r="F545" s="2"/>
      <c r="G545" s="2"/>
      <c r="H545" s="2"/>
      <c r="I545" s="2"/>
    </row>
    <row r="546" ht="15.75" customHeight="1">
      <c r="A546" s="2"/>
      <c r="B546" s="2"/>
      <c r="C546" s="2"/>
      <c r="D546" s="2"/>
      <c r="E546" s="2"/>
      <c r="F546" s="2"/>
      <c r="G546" s="2"/>
      <c r="H546" s="2"/>
      <c r="I546" s="2"/>
    </row>
    <row r="547" ht="15.75" customHeight="1">
      <c r="A547" s="2"/>
      <c r="B547" s="2"/>
      <c r="C547" s="2"/>
      <c r="D547" s="2"/>
      <c r="E547" s="2"/>
      <c r="F547" s="2"/>
      <c r="G547" s="2"/>
      <c r="H547" s="2"/>
      <c r="I547" s="2"/>
    </row>
    <row r="548" ht="15.75" customHeight="1">
      <c r="A548" s="2"/>
      <c r="B548" s="2"/>
      <c r="C548" s="2"/>
      <c r="D548" s="2"/>
      <c r="E548" s="2"/>
      <c r="F548" s="2"/>
      <c r="G548" s="2"/>
      <c r="H548" s="2"/>
      <c r="I548" s="2"/>
    </row>
    <row r="549" ht="15.75" customHeight="1">
      <c r="A549" s="2"/>
      <c r="B549" s="2"/>
      <c r="C549" s="2"/>
      <c r="D549" s="2"/>
      <c r="E549" s="2"/>
      <c r="F549" s="2"/>
      <c r="G549" s="2"/>
      <c r="H549" s="2"/>
      <c r="I549" s="2"/>
    </row>
    <row r="550" ht="15.75" customHeight="1">
      <c r="A550" s="2"/>
      <c r="B550" s="2"/>
      <c r="C550" s="2"/>
      <c r="D550" s="2"/>
      <c r="E550" s="2"/>
      <c r="F550" s="2"/>
      <c r="G550" s="2"/>
      <c r="H550" s="2"/>
      <c r="I550" s="2"/>
    </row>
    <row r="551" ht="15.75" customHeight="1">
      <c r="A551" s="2"/>
      <c r="B551" s="2"/>
      <c r="C551" s="2"/>
      <c r="D551" s="2"/>
      <c r="E551" s="2"/>
      <c r="F551" s="2"/>
      <c r="G551" s="2"/>
      <c r="H551" s="2"/>
      <c r="I551" s="2"/>
    </row>
    <row r="552" ht="15.75" customHeight="1">
      <c r="A552" s="2"/>
      <c r="B552" s="2"/>
      <c r="C552" s="2"/>
      <c r="D552" s="2"/>
      <c r="E552" s="2"/>
      <c r="F552" s="2"/>
      <c r="G552" s="2"/>
      <c r="H552" s="2"/>
      <c r="I552" s="2"/>
    </row>
    <row r="553" ht="15.75" customHeight="1">
      <c r="A553" s="2"/>
      <c r="B553" s="2"/>
      <c r="C553" s="2"/>
      <c r="D553" s="2"/>
      <c r="E553" s="2"/>
      <c r="F553" s="2"/>
      <c r="G553" s="2"/>
      <c r="H553" s="2"/>
      <c r="I553" s="2"/>
    </row>
    <row r="554" ht="15.75" customHeight="1">
      <c r="A554" s="2"/>
      <c r="B554" s="2"/>
      <c r="C554" s="2"/>
      <c r="D554" s="2"/>
      <c r="E554" s="2"/>
      <c r="F554" s="2"/>
      <c r="G554" s="2"/>
      <c r="H554" s="2"/>
      <c r="I554" s="2"/>
    </row>
    <row r="555" ht="15.75" customHeight="1">
      <c r="A555" s="2"/>
      <c r="B555" s="2"/>
      <c r="C555" s="2"/>
      <c r="D555" s="2"/>
      <c r="E555" s="2"/>
      <c r="F555" s="2"/>
      <c r="G555" s="2"/>
      <c r="H555" s="2"/>
      <c r="I555" s="2"/>
    </row>
    <row r="556" ht="15.75" customHeight="1">
      <c r="A556" s="2"/>
      <c r="B556" s="2"/>
      <c r="C556" s="2"/>
      <c r="D556" s="2"/>
      <c r="E556" s="2"/>
      <c r="F556" s="2"/>
      <c r="G556" s="2"/>
      <c r="H556" s="2"/>
      <c r="I556" s="2"/>
    </row>
    <row r="557" ht="15.75" customHeight="1">
      <c r="A557" s="2"/>
      <c r="B557" s="2"/>
      <c r="C557" s="2"/>
      <c r="D557" s="2"/>
      <c r="E557" s="2"/>
      <c r="F557" s="2"/>
      <c r="G557" s="2"/>
      <c r="H557" s="2"/>
      <c r="I557" s="2"/>
    </row>
    <row r="558" ht="15.75" customHeight="1">
      <c r="A558" s="2"/>
      <c r="B558" s="2"/>
      <c r="C558" s="2"/>
      <c r="D558" s="2"/>
      <c r="E558" s="2"/>
      <c r="F558" s="2"/>
      <c r="G558" s="2"/>
      <c r="H558" s="2"/>
      <c r="I558" s="2"/>
    </row>
    <row r="559" ht="15.75" customHeight="1">
      <c r="A559" s="2"/>
      <c r="B559" s="2"/>
      <c r="C559" s="2"/>
      <c r="D559" s="2"/>
      <c r="E559" s="2"/>
      <c r="F559" s="2"/>
      <c r="G559" s="2"/>
      <c r="H559" s="2"/>
      <c r="I559" s="2"/>
    </row>
    <row r="560" ht="15.75" customHeight="1">
      <c r="A560" s="2"/>
      <c r="B560" s="2"/>
      <c r="C560" s="2"/>
      <c r="D560" s="2"/>
      <c r="E560" s="2"/>
      <c r="F560" s="2"/>
      <c r="G560" s="2"/>
      <c r="H560" s="2"/>
      <c r="I560" s="2"/>
    </row>
    <row r="561" ht="15.75" customHeight="1">
      <c r="A561" s="2"/>
      <c r="B561" s="2"/>
      <c r="C561" s="2"/>
      <c r="D561" s="2"/>
      <c r="E561" s="2"/>
      <c r="F561" s="2"/>
      <c r="G561" s="2"/>
      <c r="H561" s="2"/>
      <c r="I561" s="2"/>
    </row>
    <row r="562" ht="15.75" customHeight="1">
      <c r="A562" s="2"/>
      <c r="B562" s="2"/>
      <c r="C562" s="2"/>
      <c r="D562" s="2"/>
      <c r="E562" s="2"/>
      <c r="F562" s="2"/>
      <c r="G562" s="2"/>
      <c r="H562" s="2"/>
      <c r="I562" s="2"/>
    </row>
    <row r="563" ht="15.75" customHeight="1">
      <c r="A563" s="2"/>
      <c r="B563" s="2"/>
      <c r="C563" s="2"/>
      <c r="D563" s="2"/>
      <c r="E563" s="2"/>
      <c r="F563" s="2"/>
      <c r="G563" s="2"/>
      <c r="H563" s="2"/>
      <c r="I563" s="2"/>
    </row>
    <row r="564" ht="15.75" customHeight="1">
      <c r="A564" s="2"/>
      <c r="B564" s="2"/>
      <c r="C564" s="2"/>
      <c r="D564" s="2"/>
      <c r="E564" s="2"/>
      <c r="F564" s="2"/>
      <c r="G564" s="2"/>
      <c r="H564" s="2"/>
      <c r="I564" s="2"/>
    </row>
    <row r="565" ht="15.75" customHeight="1">
      <c r="A565" s="2"/>
      <c r="B565" s="2"/>
      <c r="C565" s="2"/>
      <c r="D565" s="2"/>
      <c r="E565" s="2"/>
      <c r="F565" s="2"/>
      <c r="G565" s="2"/>
      <c r="H565" s="2"/>
      <c r="I565" s="2"/>
    </row>
    <row r="566" ht="15.75" customHeight="1">
      <c r="A566" s="2"/>
      <c r="B566" s="2"/>
      <c r="C566" s="2"/>
      <c r="D566" s="2"/>
      <c r="E566" s="2"/>
      <c r="F566" s="2"/>
      <c r="G566" s="2"/>
      <c r="H566" s="2"/>
      <c r="I566" s="2"/>
    </row>
    <row r="567" ht="15.75" customHeight="1">
      <c r="A567" s="2"/>
      <c r="B567" s="2"/>
      <c r="C567" s="2"/>
      <c r="D567" s="2"/>
      <c r="E567" s="2"/>
      <c r="F567" s="2"/>
      <c r="G567" s="2"/>
      <c r="H567" s="2"/>
      <c r="I567" s="2"/>
    </row>
    <row r="568" ht="15.75" customHeight="1">
      <c r="A568" s="2"/>
      <c r="B568" s="2"/>
      <c r="C568" s="2"/>
      <c r="D568" s="2"/>
      <c r="E568" s="2"/>
      <c r="F568" s="2"/>
      <c r="G568" s="2"/>
      <c r="H568" s="2"/>
      <c r="I568" s="2"/>
    </row>
    <row r="569" ht="15.75" customHeight="1">
      <c r="A569" s="2"/>
      <c r="B569" s="2"/>
      <c r="C569" s="2"/>
      <c r="D569" s="2"/>
      <c r="E569" s="2"/>
      <c r="F569" s="2"/>
      <c r="G569" s="2"/>
      <c r="H569" s="2"/>
      <c r="I569" s="2"/>
    </row>
    <row r="570" ht="15.75" customHeight="1">
      <c r="A570" s="2"/>
      <c r="B570" s="2"/>
      <c r="C570" s="2"/>
      <c r="D570" s="2"/>
      <c r="E570" s="2"/>
      <c r="F570" s="2"/>
      <c r="G570" s="2"/>
      <c r="H570" s="2"/>
      <c r="I570" s="2"/>
    </row>
    <row r="571" ht="15.75" customHeight="1">
      <c r="A571" s="2"/>
      <c r="B571" s="2"/>
      <c r="C571" s="2"/>
      <c r="D571" s="2"/>
      <c r="E571" s="2"/>
      <c r="F571" s="2"/>
      <c r="G571" s="2"/>
      <c r="H571" s="2"/>
      <c r="I571" s="2"/>
    </row>
    <row r="572" ht="15.75" customHeight="1">
      <c r="A572" s="2"/>
      <c r="B572" s="2"/>
      <c r="C572" s="2"/>
      <c r="D572" s="2"/>
      <c r="E572" s="2"/>
      <c r="F572" s="2"/>
      <c r="G572" s="2"/>
      <c r="H572" s="2"/>
      <c r="I572" s="2"/>
    </row>
    <row r="573" ht="15.75" customHeight="1">
      <c r="A573" s="2"/>
      <c r="B573" s="2"/>
      <c r="C573" s="2"/>
      <c r="D573" s="2"/>
      <c r="E573" s="2"/>
      <c r="F573" s="2"/>
      <c r="G573" s="2"/>
      <c r="H573" s="2"/>
      <c r="I573" s="2"/>
    </row>
    <row r="574" ht="15.75" customHeight="1">
      <c r="A574" s="2"/>
      <c r="B574" s="2"/>
      <c r="C574" s="2"/>
      <c r="D574" s="2"/>
      <c r="E574" s="2"/>
      <c r="F574" s="2"/>
      <c r="G574" s="2"/>
      <c r="H574" s="2"/>
      <c r="I574" s="2"/>
    </row>
    <row r="575" ht="15.75" customHeight="1">
      <c r="A575" s="2"/>
      <c r="B575" s="2"/>
      <c r="C575" s="2"/>
      <c r="D575" s="2"/>
      <c r="E575" s="2"/>
      <c r="F575" s="2"/>
      <c r="G575" s="2"/>
      <c r="H575" s="2"/>
      <c r="I575" s="2"/>
    </row>
    <row r="576" ht="15.75" customHeight="1">
      <c r="A576" s="2"/>
      <c r="B576" s="2"/>
      <c r="C576" s="2"/>
      <c r="D576" s="2"/>
      <c r="E576" s="2"/>
      <c r="F576" s="2"/>
      <c r="G576" s="2"/>
      <c r="H576" s="2"/>
      <c r="I576" s="2"/>
    </row>
    <row r="577" ht="15.75" customHeight="1">
      <c r="A577" s="2"/>
      <c r="B577" s="2"/>
      <c r="C577" s="2"/>
      <c r="D577" s="2"/>
      <c r="E577" s="2"/>
      <c r="F577" s="2"/>
      <c r="G577" s="2"/>
      <c r="H577" s="2"/>
      <c r="I577" s="2"/>
    </row>
    <row r="578" ht="15.75" customHeight="1">
      <c r="A578" s="2"/>
      <c r="B578" s="2"/>
      <c r="C578" s="2"/>
      <c r="D578" s="2"/>
      <c r="E578" s="2"/>
      <c r="F578" s="2"/>
      <c r="G578" s="2"/>
      <c r="H578" s="2"/>
      <c r="I578" s="2"/>
    </row>
    <row r="579" ht="15.75" customHeight="1">
      <c r="A579" s="2"/>
      <c r="B579" s="2"/>
      <c r="C579" s="2"/>
      <c r="D579" s="2"/>
      <c r="E579" s="2"/>
      <c r="F579" s="2"/>
      <c r="G579" s="2"/>
      <c r="H579" s="2"/>
      <c r="I579" s="2"/>
    </row>
    <row r="580" ht="15.75" customHeight="1">
      <c r="A580" s="2"/>
      <c r="B580" s="2"/>
      <c r="C580" s="2"/>
      <c r="D580" s="2"/>
      <c r="E580" s="2"/>
      <c r="F580" s="2"/>
      <c r="G580" s="2"/>
      <c r="H580" s="2"/>
      <c r="I580" s="2"/>
    </row>
    <row r="581" ht="15.75" customHeight="1">
      <c r="A581" s="2"/>
      <c r="B581" s="2"/>
      <c r="C581" s="2"/>
      <c r="D581" s="2"/>
      <c r="E581" s="2"/>
      <c r="F581" s="2"/>
      <c r="G581" s="2"/>
      <c r="H581" s="2"/>
      <c r="I581" s="2"/>
    </row>
    <row r="582" ht="15.75" customHeight="1">
      <c r="A582" s="2"/>
      <c r="B582" s="2"/>
      <c r="C582" s="2"/>
      <c r="D582" s="2"/>
      <c r="E582" s="2"/>
      <c r="F582" s="2"/>
      <c r="G582" s="2"/>
      <c r="H582" s="2"/>
      <c r="I582" s="2"/>
    </row>
    <row r="583" ht="15.75" customHeight="1">
      <c r="A583" s="2"/>
      <c r="B583" s="2"/>
      <c r="C583" s="2"/>
      <c r="D583" s="2"/>
      <c r="E583" s="2"/>
      <c r="F583" s="2"/>
      <c r="G583" s="2"/>
      <c r="H583" s="2"/>
      <c r="I583" s="2"/>
    </row>
    <row r="584" ht="15.75" customHeight="1">
      <c r="A584" s="2"/>
      <c r="B584" s="2"/>
      <c r="C584" s="2"/>
      <c r="D584" s="2"/>
      <c r="E584" s="2"/>
      <c r="F584" s="2"/>
      <c r="G584" s="2"/>
      <c r="H584" s="2"/>
      <c r="I584" s="2"/>
    </row>
    <row r="585" ht="15.75" customHeight="1">
      <c r="A585" s="2"/>
      <c r="B585" s="2"/>
      <c r="C585" s="2"/>
      <c r="D585" s="2"/>
      <c r="E585" s="2"/>
      <c r="F585" s="2"/>
      <c r="G585" s="2"/>
      <c r="H585" s="2"/>
      <c r="I585" s="2"/>
    </row>
    <row r="586" ht="15.75" customHeight="1">
      <c r="A586" s="2"/>
      <c r="B586" s="2"/>
      <c r="C586" s="2"/>
      <c r="D586" s="2"/>
      <c r="E586" s="2"/>
      <c r="F586" s="2"/>
      <c r="G586" s="2"/>
      <c r="H586" s="2"/>
      <c r="I586" s="2"/>
    </row>
    <row r="587" ht="15.75" customHeight="1">
      <c r="A587" s="2"/>
      <c r="B587" s="2"/>
      <c r="C587" s="2"/>
      <c r="D587" s="2"/>
      <c r="E587" s="2"/>
      <c r="F587" s="2"/>
      <c r="G587" s="2"/>
      <c r="H587" s="2"/>
      <c r="I587" s="2"/>
    </row>
    <row r="588" ht="15.75" customHeight="1">
      <c r="A588" s="2"/>
      <c r="B588" s="2"/>
      <c r="C588" s="2"/>
      <c r="D588" s="2"/>
      <c r="E588" s="2"/>
      <c r="F588" s="2"/>
      <c r="G588" s="2"/>
      <c r="H588" s="2"/>
      <c r="I588" s="2"/>
    </row>
    <row r="589" ht="15.75" customHeight="1">
      <c r="A589" s="2"/>
      <c r="B589" s="2"/>
      <c r="C589" s="2"/>
      <c r="D589" s="2"/>
      <c r="E589" s="2"/>
      <c r="F589" s="2"/>
      <c r="G589" s="2"/>
      <c r="H589" s="2"/>
      <c r="I589" s="2"/>
    </row>
    <row r="590" ht="15.75" customHeight="1">
      <c r="A590" s="2"/>
      <c r="B590" s="2"/>
      <c r="C590" s="2"/>
      <c r="D590" s="2"/>
      <c r="E590" s="2"/>
      <c r="F590" s="2"/>
      <c r="G590" s="2"/>
      <c r="H590" s="2"/>
      <c r="I590" s="2"/>
    </row>
    <row r="591" ht="15.75" customHeight="1">
      <c r="A591" s="2"/>
      <c r="B591" s="2"/>
      <c r="C591" s="2"/>
      <c r="D591" s="2"/>
      <c r="E591" s="2"/>
      <c r="F591" s="2"/>
      <c r="G591" s="2"/>
      <c r="H591" s="2"/>
      <c r="I591" s="2"/>
    </row>
    <row r="592" ht="15.75" customHeight="1">
      <c r="A592" s="2"/>
      <c r="B592" s="2"/>
      <c r="C592" s="2"/>
      <c r="D592" s="2"/>
      <c r="E592" s="2"/>
      <c r="F592" s="2"/>
      <c r="G592" s="2"/>
      <c r="H592" s="2"/>
      <c r="I592" s="2"/>
    </row>
    <row r="593" ht="15.75" customHeight="1">
      <c r="A593" s="2"/>
      <c r="B593" s="2"/>
      <c r="C593" s="2"/>
      <c r="D593" s="2"/>
      <c r="E593" s="2"/>
      <c r="F593" s="2"/>
      <c r="G593" s="2"/>
      <c r="H593" s="2"/>
      <c r="I593" s="2"/>
    </row>
    <row r="594" ht="15.75" customHeight="1">
      <c r="A594" s="2"/>
      <c r="B594" s="2"/>
      <c r="C594" s="2"/>
      <c r="D594" s="2"/>
      <c r="E594" s="2"/>
      <c r="F594" s="2"/>
      <c r="G594" s="2"/>
      <c r="H594" s="2"/>
      <c r="I594" s="2"/>
    </row>
    <row r="595" ht="15.75" customHeight="1">
      <c r="A595" s="2"/>
      <c r="B595" s="2"/>
      <c r="C595" s="2"/>
      <c r="D595" s="2"/>
      <c r="E595" s="2"/>
      <c r="F595" s="2"/>
      <c r="G595" s="2"/>
      <c r="H595" s="2"/>
      <c r="I595" s="2"/>
    </row>
    <row r="596" ht="15.75" customHeight="1">
      <c r="A596" s="2"/>
      <c r="B596" s="2"/>
      <c r="C596" s="2"/>
      <c r="D596" s="2"/>
      <c r="E596" s="2"/>
      <c r="F596" s="2"/>
      <c r="G596" s="2"/>
      <c r="H596" s="2"/>
      <c r="I596" s="2"/>
    </row>
    <row r="597" ht="15.75" customHeight="1">
      <c r="A597" s="2"/>
      <c r="B597" s="2"/>
      <c r="C597" s="2"/>
      <c r="D597" s="2"/>
      <c r="E597" s="2"/>
      <c r="F597" s="2"/>
      <c r="G597" s="2"/>
      <c r="H597" s="2"/>
      <c r="I597" s="2"/>
    </row>
    <row r="598" ht="15.75" customHeight="1">
      <c r="A598" s="2"/>
      <c r="B598" s="2"/>
      <c r="C598" s="2"/>
      <c r="D598" s="2"/>
      <c r="E598" s="2"/>
      <c r="F598" s="2"/>
      <c r="G598" s="2"/>
      <c r="H598" s="2"/>
      <c r="I598" s="2"/>
    </row>
    <row r="599" ht="15.75" customHeight="1">
      <c r="A599" s="2"/>
      <c r="B599" s="2"/>
      <c r="C599" s="2"/>
      <c r="D599" s="2"/>
      <c r="E599" s="2"/>
      <c r="F599" s="2"/>
      <c r="G599" s="2"/>
      <c r="H599" s="2"/>
      <c r="I599" s="2"/>
    </row>
    <row r="600" ht="15.75" customHeight="1">
      <c r="A600" s="2"/>
      <c r="B600" s="2"/>
      <c r="C600" s="2"/>
      <c r="D600" s="2"/>
      <c r="E600" s="2"/>
      <c r="F600" s="2"/>
      <c r="G600" s="2"/>
      <c r="H600" s="2"/>
      <c r="I600" s="2"/>
    </row>
    <row r="601" ht="15.75" customHeight="1">
      <c r="A601" s="2"/>
      <c r="B601" s="2"/>
      <c r="C601" s="2"/>
      <c r="D601" s="2"/>
      <c r="E601" s="2"/>
      <c r="F601" s="2"/>
      <c r="G601" s="2"/>
      <c r="H601" s="2"/>
      <c r="I601" s="2"/>
    </row>
    <row r="602" ht="15.75" customHeight="1">
      <c r="A602" s="2"/>
      <c r="B602" s="2"/>
      <c r="C602" s="2"/>
      <c r="D602" s="2"/>
      <c r="E602" s="2"/>
      <c r="F602" s="2"/>
      <c r="G602" s="2"/>
      <c r="H602" s="2"/>
      <c r="I602" s="2"/>
    </row>
    <row r="603" ht="15.75" customHeight="1">
      <c r="A603" s="2"/>
      <c r="B603" s="2"/>
      <c r="C603" s="2"/>
      <c r="D603" s="2"/>
      <c r="E603" s="2"/>
      <c r="F603" s="2"/>
      <c r="G603" s="2"/>
      <c r="H603" s="2"/>
      <c r="I603" s="2"/>
    </row>
    <row r="604" ht="15.75" customHeight="1">
      <c r="A604" s="2"/>
      <c r="B604" s="2"/>
      <c r="C604" s="2"/>
      <c r="D604" s="2"/>
      <c r="E604" s="2"/>
      <c r="F604" s="2"/>
      <c r="G604" s="2"/>
      <c r="H604" s="2"/>
      <c r="I604" s="2"/>
    </row>
    <row r="605" ht="15.75" customHeight="1">
      <c r="A605" s="2"/>
      <c r="B605" s="2"/>
      <c r="C605" s="2"/>
      <c r="D605" s="2"/>
      <c r="E605" s="2"/>
      <c r="F605" s="2"/>
      <c r="G605" s="2"/>
      <c r="H605" s="2"/>
      <c r="I605" s="2"/>
    </row>
    <row r="606" ht="15.75" customHeight="1">
      <c r="A606" s="2"/>
      <c r="B606" s="2"/>
      <c r="C606" s="2"/>
      <c r="D606" s="2"/>
      <c r="E606" s="2"/>
      <c r="F606" s="2"/>
      <c r="G606" s="2"/>
      <c r="H606" s="2"/>
      <c r="I606" s="2"/>
    </row>
    <row r="607" ht="15.75" customHeight="1">
      <c r="A607" s="2"/>
      <c r="B607" s="2"/>
      <c r="C607" s="2"/>
      <c r="D607" s="2"/>
      <c r="E607" s="2"/>
      <c r="F607" s="2"/>
      <c r="G607" s="2"/>
      <c r="H607" s="2"/>
      <c r="I607" s="2"/>
    </row>
    <row r="608" ht="15.75" customHeight="1">
      <c r="A608" s="2"/>
      <c r="B608" s="2"/>
      <c r="C608" s="2"/>
      <c r="D608" s="2"/>
      <c r="E608" s="2"/>
      <c r="F608" s="2"/>
      <c r="G608" s="2"/>
      <c r="H608" s="2"/>
      <c r="I608" s="2"/>
    </row>
    <row r="609" ht="15.75" customHeight="1">
      <c r="A609" s="2"/>
      <c r="B609" s="2"/>
      <c r="C609" s="2"/>
      <c r="D609" s="2"/>
      <c r="E609" s="2"/>
      <c r="F609" s="2"/>
      <c r="G609" s="2"/>
      <c r="H609" s="2"/>
      <c r="I609" s="2"/>
    </row>
    <row r="610" ht="15.75" customHeight="1">
      <c r="A610" s="2"/>
      <c r="B610" s="2"/>
      <c r="C610" s="2"/>
      <c r="D610" s="2"/>
      <c r="E610" s="2"/>
      <c r="F610" s="2"/>
      <c r="G610" s="2"/>
      <c r="H610" s="2"/>
      <c r="I610" s="2"/>
    </row>
    <row r="611" ht="15.75" customHeight="1">
      <c r="A611" s="2"/>
      <c r="B611" s="2"/>
      <c r="C611" s="2"/>
      <c r="D611" s="2"/>
      <c r="E611" s="2"/>
      <c r="F611" s="2"/>
      <c r="G611" s="2"/>
      <c r="H611" s="2"/>
      <c r="I611" s="2"/>
    </row>
    <row r="612" ht="15.75" customHeight="1">
      <c r="A612" s="2"/>
      <c r="B612" s="2"/>
      <c r="C612" s="2"/>
      <c r="D612" s="2"/>
      <c r="E612" s="2"/>
      <c r="F612" s="2"/>
      <c r="G612" s="2"/>
      <c r="H612" s="2"/>
      <c r="I612" s="2"/>
    </row>
    <row r="613" ht="15.75" customHeight="1">
      <c r="A613" s="2"/>
      <c r="B613" s="2"/>
      <c r="C613" s="2"/>
      <c r="D613" s="2"/>
      <c r="E613" s="2"/>
      <c r="F613" s="2"/>
      <c r="G613" s="2"/>
      <c r="H613" s="2"/>
      <c r="I613" s="2"/>
    </row>
    <row r="614" ht="15.75" customHeight="1">
      <c r="A614" s="2"/>
      <c r="B614" s="2"/>
      <c r="C614" s="2"/>
      <c r="D614" s="2"/>
      <c r="E614" s="2"/>
      <c r="F614" s="2"/>
      <c r="G614" s="2"/>
      <c r="H614" s="2"/>
      <c r="I614" s="2"/>
    </row>
    <row r="615" ht="15.75" customHeight="1">
      <c r="A615" s="2"/>
      <c r="B615" s="2"/>
      <c r="C615" s="2"/>
      <c r="D615" s="2"/>
      <c r="E615" s="2"/>
      <c r="F615" s="2"/>
      <c r="G615" s="2"/>
      <c r="H615" s="2"/>
      <c r="I615" s="2"/>
    </row>
    <row r="616" ht="15.75" customHeight="1">
      <c r="A616" s="2"/>
      <c r="B616" s="2"/>
      <c r="C616" s="2"/>
      <c r="D616" s="2"/>
      <c r="E616" s="2"/>
      <c r="F616" s="2"/>
      <c r="G616" s="2"/>
      <c r="H616" s="2"/>
      <c r="I616" s="2"/>
    </row>
    <row r="617" ht="15.75" customHeight="1">
      <c r="A617" s="2"/>
      <c r="B617" s="2"/>
      <c r="C617" s="2"/>
      <c r="D617" s="2"/>
      <c r="E617" s="2"/>
      <c r="F617" s="2"/>
      <c r="G617" s="2"/>
      <c r="H617" s="2"/>
      <c r="I617" s="2"/>
    </row>
    <row r="618" ht="15.75" customHeight="1">
      <c r="A618" s="2"/>
      <c r="B618" s="2"/>
      <c r="C618" s="2"/>
      <c r="D618" s="2"/>
      <c r="E618" s="2"/>
      <c r="F618" s="2"/>
      <c r="G618" s="2"/>
      <c r="H618" s="2"/>
      <c r="I618" s="2"/>
    </row>
    <row r="619" ht="15.75" customHeight="1">
      <c r="A619" s="2"/>
      <c r="B619" s="2"/>
      <c r="C619" s="2"/>
      <c r="D619" s="2"/>
      <c r="E619" s="2"/>
      <c r="F619" s="2"/>
      <c r="G619" s="2"/>
      <c r="H619" s="2"/>
      <c r="I619" s="2"/>
    </row>
    <row r="620" ht="15.75" customHeight="1">
      <c r="A620" s="2"/>
      <c r="B620" s="2"/>
      <c r="C620" s="2"/>
      <c r="D620" s="2"/>
      <c r="E620" s="2"/>
      <c r="F620" s="2"/>
      <c r="G620" s="2"/>
      <c r="H620" s="2"/>
      <c r="I620" s="2"/>
    </row>
    <row r="621" ht="15.75" customHeight="1">
      <c r="A621" s="2"/>
      <c r="B621" s="2"/>
      <c r="C621" s="2"/>
      <c r="D621" s="2"/>
      <c r="E621" s="2"/>
      <c r="F621" s="2"/>
      <c r="G621" s="2"/>
      <c r="H621" s="2"/>
      <c r="I621" s="2"/>
    </row>
    <row r="622" ht="15.75" customHeight="1">
      <c r="A622" s="2"/>
      <c r="B622" s="2"/>
      <c r="C622" s="2"/>
      <c r="D622" s="2"/>
      <c r="E622" s="2"/>
      <c r="F622" s="2"/>
      <c r="G622" s="2"/>
      <c r="H622" s="2"/>
      <c r="I622" s="2"/>
    </row>
    <row r="623" ht="15.75" customHeight="1">
      <c r="A623" s="2"/>
      <c r="B623" s="2"/>
      <c r="C623" s="2"/>
      <c r="D623" s="2"/>
      <c r="E623" s="2"/>
      <c r="F623" s="2"/>
      <c r="G623" s="2"/>
      <c r="H623" s="2"/>
      <c r="I623" s="2"/>
    </row>
    <row r="624" ht="15.75" customHeight="1">
      <c r="A624" s="2"/>
      <c r="B624" s="2"/>
      <c r="C624" s="2"/>
      <c r="D624" s="2"/>
      <c r="E624" s="2"/>
      <c r="F624" s="2"/>
      <c r="G624" s="2"/>
      <c r="H624" s="2"/>
      <c r="I624" s="2"/>
    </row>
    <row r="625" ht="15.75" customHeight="1">
      <c r="A625" s="2"/>
      <c r="B625" s="2"/>
      <c r="C625" s="2"/>
      <c r="D625" s="2"/>
      <c r="E625" s="2"/>
      <c r="F625" s="2"/>
      <c r="G625" s="2"/>
      <c r="H625" s="2"/>
      <c r="I625" s="2"/>
    </row>
    <row r="626" ht="15.75" customHeight="1">
      <c r="A626" s="2"/>
      <c r="B626" s="2"/>
      <c r="C626" s="2"/>
      <c r="D626" s="2"/>
      <c r="E626" s="2"/>
      <c r="F626" s="2"/>
      <c r="G626" s="2"/>
      <c r="H626" s="2"/>
      <c r="I626" s="2"/>
    </row>
    <row r="627" ht="15.75" customHeight="1">
      <c r="A627" s="2"/>
      <c r="B627" s="2"/>
      <c r="C627" s="2"/>
      <c r="D627" s="2"/>
      <c r="E627" s="2"/>
      <c r="F627" s="2"/>
      <c r="G627" s="2"/>
      <c r="H627" s="2"/>
      <c r="I627" s="2"/>
    </row>
    <row r="628" ht="15.75" customHeight="1">
      <c r="A628" s="2"/>
      <c r="B628" s="2"/>
      <c r="C628" s="2"/>
      <c r="D628" s="2"/>
      <c r="E628" s="2"/>
      <c r="F628" s="2"/>
      <c r="G628" s="2"/>
      <c r="H628" s="2"/>
      <c r="I628" s="2"/>
    </row>
    <row r="629" ht="15.75" customHeight="1">
      <c r="A629" s="2"/>
      <c r="B629" s="2"/>
      <c r="C629" s="2"/>
      <c r="D629" s="2"/>
      <c r="E629" s="2"/>
      <c r="F629" s="2"/>
      <c r="G629" s="2"/>
      <c r="H629" s="2"/>
      <c r="I629" s="2"/>
    </row>
    <row r="630" ht="15.75" customHeight="1">
      <c r="A630" s="2"/>
      <c r="B630" s="2"/>
      <c r="C630" s="2"/>
      <c r="D630" s="2"/>
      <c r="E630" s="2"/>
      <c r="F630" s="2"/>
      <c r="G630" s="2"/>
      <c r="H630" s="2"/>
      <c r="I630" s="2"/>
    </row>
    <row r="631" ht="15.75" customHeight="1">
      <c r="A631" s="2"/>
      <c r="B631" s="2"/>
      <c r="C631" s="2"/>
      <c r="D631" s="2"/>
      <c r="E631" s="2"/>
      <c r="F631" s="2"/>
      <c r="G631" s="2"/>
      <c r="H631" s="2"/>
      <c r="I631" s="2"/>
    </row>
    <row r="632" ht="15.75" customHeight="1">
      <c r="A632" s="2"/>
      <c r="B632" s="2"/>
      <c r="C632" s="2"/>
      <c r="D632" s="2"/>
      <c r="E632" s="2"/>
      <c r="F632" s="2"/>
      <c r="G632" s="2"/>
      <c r="H632" s="2"/>
      <c r="I632" s="2"/>
    </row>
    <row r="633" ht="15.75" customHeight="1">
      <c r="A633" s="2"/>
      <c r="B633" s="2"/>
      <c r="C633" s="2"/>
      <c r="D633" s="2"/>
      <c r="E633" s="2"/>
      <c r="F633" s="2"/>
      <c r="G633" s="2"/>
      <c r="H633" s="2"/>
      <c r="I633" s="2"/>
    </row>
    <row r="634" ht="15.75" customHeight="1">
      <c r="A634" s="2"/>
      <c r="B634" s="2"/>
      <c r="C634" s="2"/>
      <c r="D634" s="2"/>
      <c r="E634" s="2"/>
      <c r="F634" s="2"/>
      <c r="G634" s="2"/>
      <c r="H634" s="2"/>
      <c r="I634" s="2"/>
    </row>
    <row r="635" ht="15.75" customHeight="1">
      <c r="A635" s="2"/>
      <c r="B635" s="2"/>
      <c r="C635" s="2"/>
      <c r="D635" s="2"/>
      <c r="E635" s="2"/>
      <c r="F635" s="2"/>
      <c r="G635" s="2"/>
      <c r="H635" s="2"/>
      <c r="I635" s="2"/>
    </row>
    <row r="636" ht="15.75" customHeight="1">
      <c r="A636" s="2"/>
      <c r="B636" s="2"/>
      <c r="C636" s="2"/>
      <c r="D636" s="2"/>
      <c r="E636" s="2"/>
      <c r="F636" s="2"/>
      <c r="G636" s="2"/>
      <c r="H636" s="2"/>
      <c r="I636" s="2"/>
    </row>
    <row r="637" ht="15.75" customHeight="1">
      <c r="A637" s="2"/>
      <c r="B637" s="2"/>
      <c r="C637" s="2"/>
      <c r="D637" s="2"/>
      <c r="E637" s="2"/>
      <c r="F637" s="2"/>
      <c r="G637" s="2"/>
      <c r="H637" s="2"/>
      <c r="I637" s="2"/>
    </row>
    <row r="638" ht="15.75" customHeight="1">
      <c r="A638" s="2"/>
      <c r="B638" s="2"/>
      <c r="C638" s="2"/>
      <c r="D638" s="2"/>
      <c r="E638" s="2"/>
      <c r="F638" s="2"/>
      <c r="G638" s="2"/>
      <c r="H638" s="2"/>
      <c r="I638" s="2"/>
    </row>
    <row r="639" ht="15.75" customHeight="1">
      <c r="A639" s="2"/>
      <c r="B639" s="2"/>
      <c r="C639" s="2"/>
      <c r="D639" s="2"/>
      <c r="E639" s="2"/>
      <c r="F639" s="2"/>
      <c r="G639" s="2"/>
      <c r="H639" s="2"/>
      <c r="I639" s="2"/>
    </row>
    <row r="640" ht="15.75" customHeight="1">
      <c r="A640" s="2"/>
      <c r="B640" s="2"/>
      <c r="C640" s="2"/>
      <c r="D640" s="2"/>
      <c r="E640" s="2"/>
      <c r="F640" s="2"/>
      <c r="G640" s="2"/>
      <c r="H640" s="2"/>
      <c r="I640" s="2"/>
    </row>
    <row r="641" ht="15.75" customHeight="1">
      <c r="A641" s="2"/>
      <c r="B641" s="2"/>
      <c r="C641" s="2"/>
      <c r="D641" s="2"/>
      <c r="E641" s="2"/>
      <c r="F641" s="2"/>
      <c r="G641" s="2"/>
      <c r="H641" s="2"/>
      <c r="I641" s="2"/>
    </row>
    <row r="642" ht="15.75" customHeight="1">
      <c r="A642" s="2"/>
      <c r="B642" s="2"/>
      <c r="C642" s="2"/>
      <c r="D642" s="2"/>
      <c r="E642" s="2"/>
      <c r="F642" s="2"/>
      <c r="G642" s="2"/>
      <c r="H642" s="2"/>
      <c r="I642" s="2"/>
    </row>
    <row r="643" ht="15.75" customHeight="1">
      <c r="A643" s="2"/>
      <c r="B643" s="2"/>
      <c r="C643" s="2"/>
      <c r="D643" s="2"/>
      <c r="E643" s="2"/>
      <c r="F643" s="2"/>
      <c r="G643" s="2"/>
      <c r="H643" s="2"/>
      <c r="I643" s="2"/>
    </row>
    <row r="644" ht="15.75" customHeight="1">
      <c r="A644" s="2"/>
      <c r="B644" s="2"/>
      <c r="C644" s="2"/>
      <c r="D644" s="2"/>
      <c r="E644" s="2"/>
      <c r="F644" s="2"/>
      <c r="G644" s="2"/>
      <c r="H644" s="2"/>
      <c r="I644" s="2"/>
    </row>
    <row r="645" ht="15.75" customHeight="1">
      <c r="A645" s="2"/>
      <c r="B645" s="2"/>
      <c r="C645" s="2"/>
      <c r="D645" s="2"/>
      <c r="E645" s="2"/>
      <c r="F645" s="2"/>
      <c r="G645" s="2"/>
      <c r="H645" s="2"/>
      <c r="I645" s="2"/>
    </row>
    <row r="646" ht="15.75" customHeight="1">
      <c r="A646" s="2"/>
      <c r="B646" s="2"/>
      <c r="C646" s="2"/>
      <c r="D646" s="2"/>
      <c r="E646" s="2"/>
      <c r="F646" s="2"/>
      <c r="G646" s="2"/>
      <c r="H646" s="2"/>
      <c r="I646" s="2"/>
    </row>
    <row r="647" ht="15.75" customHeight="1">
      <c r="A647" s="2"/>
      <c r="B647" s="2"/>
      <c r="C647" s="2"/>
      <c r="D647" s="2"/>
      <c r="E647" s="2"/>
      <c r="F647" s="2"/>
      <c r="G647" s="2"/>
      <c r="H647" s="2"/>
      <c r="I647" s="2"/>
    </row>
    <row r="648" ht="15.75" customHeight="1">
      <c r="A648" s="2"/>
      <c r="B648" s="2"/>
      <c r="C648" s="2"/>
      <c r="D648" s="2"/>
      <c r="E648" s="2"/>
      <c r="F648" s="2"/>
      <c r="G648" s="2"/>
      <c r="H648" s="2"/>
      <c r="I648" s="2"/>
    </row>
    <row r="649" ht="15.75" customHeight="1">
      <c r="A649" s="2"/>
      <c r="B649" s="2"/>
      <c r="C649" s="2"/>
      <c r="D649" s="2"/>
      <c r="E649" s="2"/>
      <c r="F649" s="2"/>
      <c r="G649" s="2"/>
      <c r="H649" s="2"/>
      <c r="I649" s="2"/>
    </row>
    <row r="650" ht="15.75" customHeight="1">
      <c r="A650" s="2"/>
      <c r="B650" s="2"/>
      <c r="C650" s="2"/>
      <c r="D650" s="2"/>
      <c r="E650" s="2"/>
      <c r="F650" s="2"/>
      <c r="G650" s="2"/>
      <c r="H650" s="2"/>
      <c r="I650" s="2"/>
    </row>
    <row r="651" ht="15.75" customHeight="1">
      <c r="A651" s="2"/>
      <c r="B651" s="2"/>
      <c r="C651" s="2"/>
      <c r="D651" s="2"/>
      <c r="E651" s="2"/>
      <c r="F651" s="2"/>
      <c r="G651" s="2"/>
      <c r="H651" s="2"/>
      <c r="I651" s="2"/>
    </row>
    <row r="652" ht="15.75" customHeight="1">
      <c r="A652" s="2"/>
      <c r="B652" s="2"/>
      <c r="C652" s="2"/>
      <c r="D652" s="2"/>
      <c r="E652" s="2"/>
      <c r="F652" s="2"/>
      <c r="G652" s="2"/>
      <c r="H652" s="2"/>
      <c r="I652" s="2"/>
    </row>
    <row r="653" ht="15.75" customHeight="1">
      <c r="A653" s="2"/>
      <c r="B653" s="2"/>
      <c r="C653" s="2"/>
      <c r="D653" s="2"/>
      <c r="E653" s="2"/>
      <c r="F653" s="2"/>
      <c r="G653" s="2"/>
      <c r="H653" s="2"/>
      <c r="I653" s="2"/>
    </row>
    <row r="654" ht="15.75" customHeight="1">
      <c r="A654" s="2"/>
      <c r="B654" s="2"/>
      <c r="C654" s="2"/>
      <c r="D654" s="2"/>
      <c r="E654" s="2"/>
      <c r="F654" s="2"/>
      <c r="G654" s="2"/>
      <c r="H654" s="2"/>
      <c r="I654" s="2"/>
    </row>
    <row r="655" ht="15.75" customHeight="1">
      <c r="A655" s="2"/>
      <c r="B655" s="2"/>
      <c r="C655" s="2"/>
      <c r="D655" s="2"/>
      <c r="E655" s="2"/>
      <c r="F655" s="2"/>
      <c r="G655" s="2"/>
      <c r="H655" s="2"/>
      <c r="I655" s="2"/>
    </row>
    <row r="656" ht="15.75" customHeight="1">
      <c r="A656" s="2"/>
      <c r="B656" s="2"/>
      <c r="C656" s="2"/>
      <c r="D656" s="2"/>
      <c r="E656" s="2"/>
      <c r="F656" s="2"/>
      <c r="G656" s="2"/>
      <c r="H656" s="2"/>
      <c r="I656" s="2"/>
    </row>
    <row r="657" ht="15.75" customHeight="1">
      <c r="A657" s="2"/>
      <c r="B657" s="2"/>
      <c r="C657" s="2"/>
      <c r="D657" s="2"/>
      <c r="E657" s="2"/>
      <c r="F657" s="2"/>
      <c r="G657" s="2"/>
      <c r="H657" s="2"/>
      <c r="I657" s="2"/>
    </row>
    <row r="658" ht="15.75" customHeight="1">
      <c r="A658" s="2"/>
      <c r="B658" s="2"/>
      <c r="C658" s="2"/>
      <c r="D658" s="2"/>
      <c r="E658" s="2"/>
      <c r="F658" s="2"/>
      <c r="G658" s="2"/>
      <c r="H658" s="2"/>
      <c r="I658" s="2"/>
    </row>
    <row r="659" ht="15.75" customHeight="1">
      <c r="A659" s="2"/>
      <c r="B659" s="2"/>
      <c r="C659" s="2"/>
      <c r="D659" s="2"/>
      <c r="E659" s="2"/>
      <c r="F659" s="2"/>
      <c r="G659" s="2"/>
      <c r="H659" s="2"/>
      <c r="I659" s="2"/>
    </row>
    <row r="660" ht="15.75" customHeight="1">
      <c r="A660" s="2"/>
      <c r="B660" s="2"/>
      <c r="C660" s="2"/>
      <c r="D660" s="2"/>
      <c r="E660" s="2"/>
      <c r="F660" s="2"/>
      <c r="G660" s="2"/>
      <c r="H660" s="2"/>
      <c r="I660" s="2"/>
    </row>
    <row r="661" ht="15.75" customHeight="1">
      <c r="A661" s="2"/>
      <c r="B661" s="2"/>
      <c r="C661" s="2"/>
      <c r="D661" s="2"/>
      <c r="E661" s="2"/>
      <c r="F661" s="2"/>
      <c r="G661" s="2"/>
      <c r="H661" s="2"/>
      <c r="I661" s="2"/>
    </row>
    <row r="662" ht="15.75" customHeight="1">
      <c r="A662" s="2"/>
      <c r="B662" s="2"/>
      <c r="C662" s="2"/>
      <c r="D662" s="2"/>
      <c r="E662" s="2"/>
      <c r="F662" s="2"/>
      <c r="G662" s="2"/>
      <c r="H662" s="2"/>
      <c r="I662" s="2"/>
    </row>
    <row r="663" ht="15.75" customHeight="1">
      <c r="A663" s="2"/>
      <c r="B663" s="2"/>
      <c r="C663" s="2"/>
      <c r="D663" s="2"/>
      <c r="E663" s="2"/>
      <c r="F663" s="2"/>
      <c r="G663" s="2"/>
      <c r="H663" s="2"/>
      <c r="I663" s="2"/>
    </row>
    <row r="664" ht="15.75" customHeight="1">
      <c r="A664" s="2"/>
      <c r="B664" s="2"/>
      <c r="C664" s="2"/>
      <c r="D664" s="2"/>
      <c r="E664" s="2"/>
      <c r="F664" s="2"/>
      <c r="G664" s="2"/>
      <c r="H664" s="2"/>
      <c r="I664" s="2"/>
    </row>
    <row r="665" ht="15.75" customHeight="1">
      <c r="A665" s="2"/>
      <c r="B665" s="2"/>
      <c r="C665" s="2"/>
      <c r="D665" s="2"/>
      <c r="E665" s="2"/>
      <c r="F665" s="2"/>
      <c r="G665" s="2"/>
      <c r="H665" s="2"/>
      <c r="I665" s="2"/>
    </row>
    <row r="666" ht="15.75" customHeight="1">
      <c r="A666" s="2"/>
      <c r="B666" s="2"/>
      <c r="C666" s="2"/>
      <c r="D666" s="2"/>
      <c r="E666" s="2"/>
      <c r="F666" s="2"/>
      <c r="G666" s="2"/>
      <c r="H666" s="2"/>
      <c r="I666" s="2"/>
    </row>
    <row r="667" ht="15.75" customHeight="1">
      <c r="A667" s="2"/>
      <c r="B667" s="2"/>
      <c r="C667" s="2"/>
      <c r="D667" s="2"/>
      <c r="E667" s="2"/>
      <c r="F667" s="2"/>
      <c r="G667" s="2"/>
      <c r="H667" s="2"/>
      <c r="I667" s="2"/>
    </row>
    <row r="668" ht="15.75" customHeight="1">
      <c r="A668" s="2"/>
      <c r="B668" s="2"/>
      <c r="C668" s="2"/>
      <c r="D668" s="2"/>
      <c r="E668" s="2"/>
      <c r="F668" s="2"/>
      <c r="G668" s="2"/>
      <c r="H668" s="2"/>
      <c r="I668" s="2"/>
    </row>
    <row r="669" ht="15.75" customHeight="1">
      <c r="A669" s="2"/>
      <c r="B669" s="2"/>
      <c r="C669" s="2"/>
      <c r="D669" s="2"/>
      <c r="E669" s="2"/>
      <c r="F669" s="2"/>
      <c r="G669" s="2"/>
      <c r="H669" s="2"/>
      <c r="I669" s="2"/>
    </row>
    <row r="670" ht="15.75" customHeight="1">
      <c r="A670" s="2"/>
      <c r="B670" s="2"/>
      <c r="C670" s="2"/>
      <c r="D670" s="2"/>
      <c r="E670" s="2"/>
      <c r="F670" s="2"/>
      <c r="G670" s="2"/>
      <c r="H670" s="2"/>
      <c r="I670" s="2"/>
    </row>
    <row r="671" ht="15.75" customHeight="1">
      <c r="A671" s="2"/>
      <c r="B671" s="2"/>
      <c r="C671" s="2"/>
      <c r="D671" s="2"/>
      <c r="E671" s="2"/>
      <c r="F671" s="2"/>
      <c r="G671" s="2"/>
      <c r="H671" s="2"/>
      <c r="I671" s="2"/>
    </row>
    <row r="672" ht="15.75" customHeight="1">
      <c r="A672" s="2"/>
      <c r="B672" s="2"/>
      <c r="C672" s="2"/>
      <c r="D672" s="2"/>
      <c r="E672" s="2"/>
      <c r="F672" s="2"/>
      <c r="G672" s="2"/>
      <c r="H672" s="2"/>
      <c r="I672" s="2"/>
    </row>
    <row r="673" ht="15.75" customHeight="1">
      <c r="A673" s="2"/>
      <c r="B673" s="2"/>
      <c r="C673" s="2"/>
      <c r="D673" s="2"/>
      <c r="E673" s="2"/>
      <c r="F673" s="2"/>
      <c r="G673" s="2"/>
      <c r="H673" s="2"/>
      <c r="I673" s="2"/>
    </row>
    <row r="674" ht="15.75" customHeight="1">
      <c r="A674" s="2"/>
      <c r="B674" s="2"/>
      <c r="C674" s="2"/>
      <c r="D674" s="2"/>
      <c r="E674" s="2"/>
      <c r="F674" s="2"/>
      <c r="G674" s="2"/>
      <c r="H674" s="2"/>
      <c r="I674" s="2"/>
    </row>
    <row r="675" ht="15.75" customHeight="1">
      <c r="A675" s="2"/>
      <c r="B675" s="2"/>
      <c r="C675" s="2"/>
      <c r="D675" s="2"/>
      <c r="E675" s="2"/>
      <c r="F675" s="2"/>
      <c r="G675" s="2"/>
      <c r="H675" s="2"/>
      <c r="I675" s="2"/>
    </row>
    <row r="676" ht="15.75" customHeight="1">
      <c r="A676" s="2"/>
      <c r="B676" s="2"/>
      <c r="C676" s="2"/>
      <c r="D676" s="2"/>
      <c r="E676" s="2"/>
      <c r="F676" s="2"/>
      <c r="G676" s="2"/>
      <c r="H676" s="2"/>
      <c r="I676" s="2"/>
    </row>
    <row r="677" ht="15.75" customHeight="1">
      <c r="A677" s="2"/>
      <c r="B677" s="2"/>
      <c r="C677" s="2"/>
      <c r="D677" s="2"/>
      <c r="E677" s="2"/>
      <c r="F677" s="2"/>
      <c r="G677" s="2"/>
      <c r="H677" s="2"/>
      <c r="I677" s="2"/>
    </row>
    <row r="678" ht="15.75" customHeight="1">
      <c r="A678" s="2"/>
      <c r="B678" s="2"/>
      <c r="C678" s="2"/>
      <c r="D678" s="2"/>
      <c r="E678" s="2"/>
      <c r="F678" s="2"/>
      <c r="G678" s="2"/>
      <c r="H678" s="2"/>
      <c r="I678" s="2"/>
    </row>
    <row r="679" ht="15.75" customHeight="1">
      <c r="A679" s="2"/>
      <c r="B679" s="2"/>
      <c r="C679" s="2"/>
      <c r="D679" s="2"/>
      <c r="E679" s="2"/>
      <c r="F679" s="2"/>
      <c r="G679" s="2"/>
      <c r="H679" s="2"/>
      <c r="I679" s="2"/>
    </row>
    <row r="680" ht="15.75" customHeight="1">
      <c r="A680" s="2"/>
      <c r="B680" s="2"/>
      <c r="C680" s="2"/>
      <c r="D680" s="2"/>
      <c r="E680" s="2"/>
      <c r="F680" s="2"/>
      <c r="G680" s="2"/>
      <c r="H680" s="2"/>
      <c r="I680" s="2"/>
    </row>
    <row r="681" ht="15.75" customHeight="1">
      <c r="A681" s="2"/>
      <c r="B681" s="2"/>
      <c r="C681" s="2"/>
      <c r="D681" s="2"/>
      <c r="E681" s="2"/>
      <c r="F681" s="2"/>
      <c r="G681" s="2"/>
      <c r="H681" s="2"/>
      <c r="I681" s="2"/>
    </row>
    <row r="682" ht="15.75" customHeight="1">
      <c r="A682" s="2"/>
      <c r="B682" s="2"/>
      <c r="C682" s="2"/>
      <c r="D682" s="2"/>
      <c r="E682" s="2"/>
      <c r="F682" s="2"/>
      <c r="G682" s="2"/>
      <c r="H682" s="2"/>
      <c r="I682" s="2"/>
    </row>
    <row r="683" ht="15.75" customHeight="1">
      <c r="A683" s="2"/>
      <c r="B683" s="2"/>
      <c r="C683" s="2"/>
      <c r="D683" s="2"/>
      <c r="E683" s="2"/>
      <c r="F683" s="2"/>
      <c r="G683" s="2"/>
      <c r="H683" s="2"/>
      <c r="I683" s="2"/>
    </row>
    <row r="684" ht="15.75" customHeight="1">
      <c r="A684" s="2"/>
      <c r="B684" s="2"/>
      <c r="C684" s="2"/>
      <c r="D684" s="2"/>
      <c r="E684" s="2"/>
      <c r="F684" s="2"/>
      <c r="G684" s="2"/>
      <c r="H684" s="2"/>
      <c r="I684" s="2"/>
    </row>
    <row r="685" ht="15.75" customHeight="1">
      <c r="A685" s="2"/>
      <c r="B685" s="2"/>
      <c r="C685" s="2"/>
      <c r="D685" s="2"/>
      <c r="E685" s="2"/>
      <c r="F685" s="2"/>
      <c r="G685" s="2"/>
      <c r="H685" s="2"/>
      <c r="I685" s="2"/>
    </row>
    <row r="686" ht="15.75" customHeight="1">
      <c r="A686" s="2"/>
      <c r="B686" s="2"/>
      <c r="C686" s="2"/>
      <c r="D686" s="2"/>
      <c r="E686" s="2"/>
      <c r="F686" s="2"/>
      <c r="G686" s="2"/>
      <c r="H686" s="2"/>
      <c r="I686" s="2"/>
    </row>
    <row r="687" ht="15.75" customHeight="1">
      <c r="A687" s="2"/>
      <c r="B687" s="2"/>
      <c r="C687" s="2"/>
      <c r="D687" s="2"/>
      <c r="E687" s="2"/>
      <c r="F687" s="2"/>
      <c r="G687" s="2"/>
      <c r="H687" s="2"/>
      <c r="I687" s="2"/>
    </row>
    <row r="688" ht="15.75" customHeight="1">
      <c r="A688" s="2"/>
      <c r="B688" s="2"/>
      <c r="C688" s="2"/>
      <c r="D688" s="2"/>
      <c r="E688" s="2"/>
      <c r="F688" s="2"/>
      <c r="G688" s="2"/>
      <c r="H688" s="2"/>
      <c r="I688" s="2"/>
    </row>
    <row r="689" ht="15.75" customHeight="1">
      <c r="A689" s="2"/>
      <c r="B689" s="2"/>
      <c r="C689" s="2"/>
      <c r="D689" s="2"/>
      <c r="E689" s="2"/>
      <c r="F689" s="2"/>
      <c r="G689" s="2"/>
      <c r="H689" s="2"/>
      <c r="I689" s="2"/>
    </row>
    <row r="690" ht="15.75" customHeight="1">
      <c r="A690" s="2"/>
      <c r="B690" s="2"/>
      <c r="C690" s="2"/>
      <c r="D690" s="2"/>
      <c r="E690" s="2"/>
      <c r="F690" s="2"/>
      <c r="G690" s="2"/>
      <c r="H690" s="2"/>
      <c r="I690" s="2"/>
    </row>
    <row r="691" ht="15.75" customHeight="1">
      <c r="A691" s="2"/>
      <c r="B691" s="2"/>
      <c r="C691" s="2"/>
      <c r="D691" s="2"/>
      <c r="E691" s="2"/>
      <c r="F691" s="2"/>
      <c r="G691" s="2"/>
      <c r="H691" s="2"/>
      <c r="I691" s="2"/>
    </row>
    <row r="692" ht="15.75" customHeight="1">
      <c r="A692" s="2"/>
      <c r="B692" s="2"/>
      <c r="C692" s="2"/>
      <c r="D692" s="2"/>
      <c r="E692" s="2"/>
      <c r="F692" s="2"/>
      <c r="G692" s="2"/>
      <c r="H692" s="2"/>
      <c r="I692" s="2"/>
    </row>
    <row r="693" ht="15.75" customHeight="1">
      <c r="A693" s="2"/>
      <c r="B693" s="2"/>
      <c r="C693" s="2"/>
      <c r="D693" s="2"/>
      <c r="E693" s="2"/>
      <c r="F693" s="2"/>
      <c r="G693" s="2"/>
      <c r="H693" s="2"/>
      <c r="I693" s="2"/>
    </row>
    <row r="694" ht="15.75" customHeight="1">
      <c r="A694" s="2"/>
      <c r="B694" s="2"/>
      <c r="C694" s="2"/>
      <c r="D694" s="2"/>
      <c r="E694" s="2"/>
      <c r="F694" s="2"/>
      <c r="G694" s="2"/>
      <c r="H694" s="2"/>
      <c r="I694" s="2"/>
    </row>
    <row r="695" ht="15.75" customHeight="1">
      <c r="A695" s="2"/>
      <c r="B695" s="2"/>
      <c r="C695" s="2"/>
      <c r="D695" s="2"/>
      <c r="E695" s="2"/>
      <c r="F695" s="2"/>
      <c r="G695" s="2"/>
      <c r="H695" s="2"/>
      <c r="I695" s="2"/>
    </row>
    <row r="696" ht="15.75" customHeight="1">
      <c r="A696" s="2"/>
      <c r="B696" s="2"/>
      <c r="C696" s="2"/>
      <c r="D696" s="2"/>
      <c r="E696" s="2"/>
      <c r="F696" s="2"/>
      <c r="G696" s="2"/>
      <c r="H696" s="2"/>
      <c r="I696" s="2"/>
    </row>
    <row r="697" ht="15.75" customHeight="1">
      <c r="A697" s="2"/>
      <c r="B697" s="2"/>
      <c r="C697" s="2"/>
      <c r="D697" s="2"/>
      <c r="E697" s="2"/>
      <c r="F697" s="2"/>
      <c r="G697" s="2"/>
      <c r="H697" s="2"/>
      <c r="I697" s="2"/>
    </row>
    <row r="698" ht="15.75" customHeight="1">
      <c r="A698" s="2"/>
      <c r="B698" s="2"/>
      <c r="C698" s="2"/>
      <c r="D698" s="2"/>
      <c r="E698" s="2"/>
      <c r="F698" s="2"/>
      <c r="G698" s="2"/>
      <c r="H698" s="2"/>
      <c r="I698" s="2"/>
    </row>
    <row r="699" ht="15.75" customHeight="1">
      <c r="A699" s="2"/>
      <c r="B699" s="2"/>
      <c r="C699" s="2"/>
      <c r="D699" s="2"/>
      <c r="E699" s="2"/>
      <c r="F699" s="2"/>
      <c r="G699" s="2"/>
      <c r="H699" s="2"/>
      <c r="I699" s="2"/>
    </row>
    <row r="700" ht="15.75" customHeight="1">
      <c r="A700" s="2"/>
      <c r="B700" s="2"/>
      <c r="C700" s="2"/>
      <c r="D700" s="2"/>
      <c r="E700" s="2"/>
      <c r="F700" s="2"/>
      <c r="G700" s="2"/>
      <c r="H700" s="2"/>
      <c r="I700" s="2"/>
    </row>
    <row r="701" ht="15.75" customHeight="1">
      <c r="A701" s="2"/>
      <c r="B701" s="2"/>
      <c r="C701" s="2"/>
      <c r="D701" s="2"/>
      <c r="E701" s="2"/>
      <c r="F701" s="2"/>
      <c r="G701" s="2"/>
      <c r="H701" s="2"/>
      <c r="I701" s="2"/>
    </row>
    <row r="702" ht="15.75" customHeight="1">
      <c r="A702" s="2"/>
      <c r="B702" s="2"/>
      <c r="C702" s="2"/>
      <c r="D702" s="2"/>
      <c r="E702" s="2"/>
      <c r="F702" s="2"/>
      <c r="G702" s="2"/>
      <c r="H702" s="2"/>
      <c r="I702" s="2"/>
    </row>
    <row r="703" ht="15.75" customHeight="1">
      <c r="A703" s="2"/>
      <c r="B703" s="2"/>
      <c r="C703" s="2"/>
      <c r="D703" s="2"/>
      <c r="E703" s="2"/>
      <c r="F703" s="2"/>
      <c r="G703" s="2"/>
      <c r="H703" s="2"/>
      <c r="I703" s="2"/>
    </row>
    <row r="704" ht="15.75" customHeight="1">
      <c r="A704" s="2"/>
      <c r="B704" s="2"/>
      <c r="C704" s="2"/>
      <c r="D704" s="2"/>
      <c r="E704" s="2"/>
      <c r="F704" s="2"/>
      <c r="G704" s="2"/>
      <c r="H704" s="2"/>
      <c r="I704" s="2"/>
    </row>
    <row r="705" ht="15.75" customHeight="1">
      <c r="A705" s="2"/>
      <c r="B705" s="2"/>
      <c r="C705" s="2"/>
      <c r="D705" s="2"/>
      <c r="E705" s="2"/>
      <c r="F705" s="2"/>
      <c r="G705" s="2"/>
      <c r="H705" s="2"/>
      <c r="I705" s="2"/>
    </row>
    <row r="706" ht="15.75" customHeight="1">
      <c r="A706" s="2"/>
      <c r="B706" s="2"/>
      <c r="C706" s="2"/>
      <c r="D706" s="2"/>
      <c r="E706" s="2"/>
      <c r="F706" s="2"/>
      <c r="G706" s="2"/>
      <c r="H706" s="2"/>
      <c r="I706" s="2"/>
    </row>
    <row r="707" ht="15.75" customHeight="1">
      <c r="A707" s="2"/>
      <c r="B707" s="2"/>
      <c r="C707" s="2"/>
      <c r="D707" s="2"/>
      <c r="E707" s="2"/>
      <c r="F707" s="2"/>
      <c r="G707" s="2"/>
      <c r="H707" s="2"/>
      <c r="I707" s="2"/>
    </row>
    <row r="708" ht="15.75" customHeight="1">
      <c r="A708" s="2"/>
      <c r="B708" s="2"/>
      <c r="C708" s="2"/>
      <c r="D708" s="2"/>
      <c r="E708" s="2"/>
      <c r="F708" s="2"/>
      <c r="G708" s="2"/>
      <c r="H708" s="2"/>
      <c r="I708" s="2"/>
    </row>
    <row r="709" ht="15.75" customHeight="1">
      <c r="A709" s="2"/>
      <c r="B709" s="2"/>
      <c r="C709" s="2"/>
      <c r="D709" s="2"/>
      <c r="E709" s="2"/>
      <c r="F709" s="2"/>
      <c r="G709" s="2"/>
      <c r="H709" s="2"/>
      <c r="I709" s="2"/>
    </row>
    <row r="710" ht="15.75" customHeight="1">
      <c r="A710" s="2"/>
      <c r="B710" s="2"/>
      <c r="C710" s="2"/>
      <c r="D710" s="2"/>
      <c r="E710" s="2"/>
      <c r="F710" s="2"/>
      <c r="G710" s="2"/>
      <c r="H710" s="2"/>
      <c r="I710" s="2"/>
    </row>
    <row r="711" ht="15.75" customHeight="1">
      <c r="A711" s="2"/>
      <c r="B711" s="2"/>
      <c r="C711" s="2"/>
      <c r="D711" s="2"/>
      <c r="E711" s="2"/>
      <c r="F711" s="2"/>
      <c r="G711" s="2"/>
      <c r="H711" s="2"/>
      <c r="I711" s="2"/>
    </row>
    <row r="712" ht="15.75" customHeight="1">
      <c r="A712" s="2"/>
      <c r="B712" s="2"/>
      <c r="C712" s="2"/>
      <c r="D712" s="2"/>
      <c r="E712" s="2"/>
      <c r="F712" s="2"/>
      <c r="G712" s="2"/>
      <c r="H712" s="2"/>
      <c r="I712" s="2"/>
    </row>
    <row r="713" ht="15.75" customHeight="1">
      <c r="A713" s="2"/>
      <c r="B713" s="2"/>
      <c r="C713" s="2"/>
      <c r="D713" s="2"/>
      <c r="E713" s="2"/>
      <c r="F713" s="2"/>
      <c r="G713" s="2"/>
      <c r="H713" s="2"/>
      <c r="I713" s="2"/>
    </row>
    <row r="714" ht="15.75" customHeight="1">
      <c r="A714" s="2"/>
      <c r="B714" s="2"/>
      <c r="C714" s="2"/>
      <c r="D714" s="2"/>
      <c r="E714" s="2"/>
      <c r="F714" s="2"/>
      <c r="G714" s="2"/>
      <c r="H714" s="2"/>
      <c r="I714" s="2"/>
    </row>
    <row r="715" ht="15.75" customHeight="1">
      <c r="A715" s="2"/>
      <c r="B715" s="2"/>
      <c r="C715" s="2"/>
      <c r="D715" s="2"/>
      <c r="E715" s="2"/>
      <c r="F715" s="2"/>
      <c r="G715" s="2"/>
      <c r="H715" s="2"/>
      <c r="I715" s="2"/>
    </row>
    <row r="716" ht="15.75" customHeight="1">
      <c r="A716" s="2"/>
      <c r="B716" s="2"/>
      <c r="C716" s="2"/>
      <c r="D716" s="2"/>
      <c r="E716" s="2"/>
      <c r="F716" s="2"/>
      <c r="G716" s="2"/>
      <c r="H716" s="2"/>
      <c r="I716" s="2"/>
    </row>
    <row r="717" ht="15.75" customHeight="1">
      <c r="A717" s="2"/>
      <c r="B717" s="2"/>
      <c r="C717" s="2"/>
      <c r="D717" s="2"/>
      <c r="E717" s="2"/>
      <c r="F717" s="2"/>
      <c r="G717" s="2"/>
      <c r="H717" s="2"/>
      <c r="I717" s="2"/>
    </row>
    <row r="718" ht="15.75" customHeight="1">
      <c r="A718" s="2"/>
      <c r="B718" s="2"/>
      <c r="C718" s="2"/>
      <c r="D718" s="2"/>
      <c r="E718" s="2"/>
      <c r="F718" s="2"/>
      <c r="G718" s="2"/>
      <c r="H718" s="2"/>
      <c r="I718" s="2"/>
    </row>
    <row r="719" ht="15.75" customHeight="1">
      <c r="A719" s="2"/>
      <c r="B719" s="2"/>
      <c r="C719" s="2"/>
      <c r="D719" s="2"/>
      <c r="E719" s="2"/>
      <c r="F719" s="2"/>
      <c r="G719" s="2"/>
      <c r="H719" s="2"/>
      <c r="I719" s="2"/>
    </row>
    <row r="720" ht="15.75" customHeight="1">
      <c r="A720" s="2"/>
      <c r="B720" s="2"/>
      <c r="C720" s="2"/>
      <c r="D720" s="2"/>
      <c r="E720" s="2"/>
      <c r="F720" s="2"/>
      <c r="G720" s="2"/>
      <c r="H720" s="2"/>
      <c r="I720" s="2"/>
    </row>
    <row r="721" ht="15.75" customHeight="1">
      <c r="A721" s="2"/>
      <c r="B721" s="2"/>
      <c r="C721" s="2"/>
      <c r="D721" s="2"/>
      <c r="E721" s="2"/>
      <c r="F721" s="2"/>
      <c r="G721" s="2"/>
      <c r="H721" s="2"/>
      <c r="I721" s="2"/>
    </row>
    <row r="722" ht="15.75" customHeight="1">
      <c r="A722" s="2"/>
      <c r="B722" s="2"/>
      <c r="C722" s="2"/>
      <c r="D722" s="2"/>
      <c r="E722" s="2"/>
      <c r="F722" s="2"/>
      <c r="G722" s="2"/>
      <c r="H722" s="2"/>
      <c r="I722" s="2"/>
    </row>
    <row r="723" ht="15.75" customHeight="1">
      <c r="A723" s="2"/>
      <c r="B723" s="2"/>
      <c r="C723" s="2"/>
      <c r="D723" s="2"/>
      <c r="E723" s="2"/>
      <c r="F723" s="2"/>
      <c r="G723" s="2"/>
      <c r="H723" s="2"/>
      <c r="I723" s="2"/>
    </row>
    <row r="724" ht="15.75" customHeight="1">
      <c r="A724" s="2"/>
      <c r="B724" s="2"/>
      <c r="C724" s="2"/>
      <c r="D724" s="2"/>
      <c r="E724" s="2"/>
      <c r="F724" s="2"/>
      <c r="G724" s="2"/>
      <c r="H724" s="2"/>
      <c r="I724" s="2"/>
    </row>
    <row r="725" ht="15.75" customHeight="1">
      <c r="A725" s="2"/>
      <c r="B725" s="2"/>
      <c r="C725" s="2"/>
      <c r="D725" s="2"/>
      <c r="E725" s="2"/>
      <c r="F725" s="2"/>
      <c r="G725" s="2"/>
      <c r="H725" s="2"/>
      <c r="I725" s="2"/>
    </row>
    <row r="726" ht="15.75" customHeight="1">
      <c r="A726" s="2"/>
      <c r="B726" s="2"/>
      <c r="C726" s="2"/>
      <c r="D726" s="2"/>
      <c r="E726" s="2"/>
      <c r="F726" s="2"/>
      <c r="G726" s="2"/>
      <c r="H726" s="2"/>
      <c r="I726" s="2"/>
    </row>
    <row r="727" ht="15.75" customHeight="1">
      <c r="A727" s="2"/>
      <c r="B727" s="2"/>
      <c r="C727" s="2"/>
      <c r="D727" s="2"/>
      <c r="E727" s="2"/>
      <c r="F727" s="2"/>
      <c r="G727" s="2"/>
      <c r="H727" s="2"/>
      <c r="I727" s="2"/>
    </row>
    <row r="728" ht="15.75" customHeight="1">
      <c r="A728" s="2"/>
      <c r="B728" s="2"/>
      <c r="C728" s="2"/>
      <c r="D728" s="2"/>
      <c r="E728" s="2"/>
      <c r="F728" s="2"/>
      <c r="G728" s="2"/>
      <c r="H728" s="2"/>
      <c r="I728" s="2"/>
    </row>
    <row r="729" ht="15.75" customHeight="1">
      <c r="A729" s="2"/>
      <c r="B729" s="2"/>
      <c r="C729" s="2"/>
      <c r="D729" s="2"/>
      <c r="E729" s="2"/>
      <c r="F729" s="2"/>
      <c r="G729" s="2"/>
      <c r="H729" s="2"/>
      <c r="I729" s="2"/>
    </row>
    <row r="730" ht="15.75" customHeight="1">
      <c r="A730" s="2"/>
      <c r="B730" s="2"/>
      <c r="C730" s="2"/>
      <c r="D730" s="2"/>
      <c r="E730" s="2"/>
      <c r="F730" s="2"/>
      <c r="G730" s="2"/>
      <c r="H730" s="2"/>
      <c r="I730" s="2"/>
    </row>
    <row r="731" ht="15.75" customHeight="1">
      <c r="A731" s="2"/>
      <c r="B731" s="2"/>
      <c r="C731" s="2"/>
      <c r="D731" s="2"/>
      <c r="E731" s="2"/>
      <c r="F731" s="2"/>
      <c r="G731" s="2"/>
      <c r="H731" s="2"/>
      <c r="I731" s="2"/>
    </row>
    <row r="732" ht="15.75" customHeight="1">
      <c r="A732" s="2"/>
      <c r="B732" s="2"/>
      <c r="C732" s="2"/>
      <c r="D732" s="2"/>
      <c r="E732" s="2"/>
      <c r="F732" s="2"/>
      <c r="G732" s="2"/>
      <c r="H732" s="2"/>
      <c r="I732" s="2"/>
    </row>
    <row r="733" ht="15.75" customHeight="1">
      <c r="A733" s="2"/>
      <c r="B733" s="2"/>
      <c r="C733" s="2"/>
      <c r="D733" s="2"/>
      <c r="E733" s="2"/>
      <c r="F733" s="2"/>
      <c r="G733" s="2"/>
      <c r="H733" s="2"/>
      <c r="I733" s="2"/>
    </row>
    <row r="734" ht="15.75" customHeight="1">
      <c r="A734" s="2"/>
      <c r="B734" s="2"/>
      <c r="C734" s="2"/>
      <c r="D734" s="2"/>
      <c r="E734" s="2"/>
      <c r="F734" s="2"/>
      <c r="G734" s="2"/>
      <c r="H734" s="2"/>
      <c r="I734" s="2"/>
    </row>
    <row r="735" ht="15.75" customHeight="1">
      <c r="A735" s="2"/>
      <c r="B735" s="2"/>
      <c r="C735" s="2"/>
      <c r="D735" s="2"/>
      <c r="E735" s="2"/>
      <c r="F735" s="2"/>
      <c r="G735" s="2"/>
      <c r="H735" s="2"/>
      <c r="I735" s="2"/>
    </row>
    <row r="736" ht="15.75" customHeight="1">
      <c r="A736" s="2"/>
      <c r="B736" s="2"/>
      <c r="C736" s="2"/>
      <c r="D736" s="2"/>
      <c r="E736" s="2"/>
      <c r="F736" s="2"/>
      <c r="G736" s="2"/>
      <c r="H736" s="2"/>
      <c r="I736" s="2"/>
    </row>
    <row r="737" ht="15.75" customHeight="1">
      <c r="A737" s="2"/>
      <c r="B737" s="2"/>
      <c r="C737" s="2"/>
      <c r="D737" s="2"/>
      <c r="E737" s="2"/>
      <c r="F737" s="2"/>
      <c r="G737" s="2"/>
      <c r="H737" s="2"/>
      <c r="I737" s="2"/>
    </row>
    <row r="738" ht="15.75" customHeight="1">
      <c r="A738" s="2"/>
      <c r="B738" s="2"/>
      <c r="C738" s="2"/>
      <c r="D738" s="2"/>
      <c r="E738" s="2"/>
      <c r="F738" s="2"/>
      <c r="G738" s="2"/>
      <c r="H738" s="2"/>
      <c r="I738" s="2"/>
    </row>
    <row r="739" ht="15.75" customHeight="1">
      <c r="A739" s="2"/>
      <c r="B739" s="2"/>
      <c r="C739" s="2"/>
      <c r="D739" s="2"/>
      <c r="E739" s="2"/>
      <c r="F739" s="2"/>
      <c r="G739" s="2"/>
      <c r="H739" s="2"/>
      <c r="I739" s="2"/>
    </row>
    <row r="740" ht="15.75" customHeight="1">
      <c r="A740" s="2"/>
      <c r="B740" s="2"/>
      <c r="C740" s="2"/>
      <c r="D740" s="2"/>
      <c r="E740" s="2"/>
      <c r="F740" s="2"/>
      <c r="G740" s="2"/>
      <c r="H740" s="2"/>
      <c r="I740" s="2"/>
    </row>
    <row r="741" ht="15.75" customHeight="1">
      <c r="A741" s="2"/>
      <c r="B741" s="2"/>
      <c r="C741" s="2"/>
      <c r="D741" s="2"/>
      <c r="E741" s="2"/>
      <c r="F741" s="2"/>
      <c r="G741" s="2"/>
      <c r="H741" s="2"/>
      <c r="I741" s="2"/>
    </row>
    <row r="742" ht="15.75" customHeight="1">
      <c r="A742" s="2"/>
      <c r="B742" s="2"/>
      <c r="C742" s="2"/>
      <c r="D742" s="2"/>
      <c r="E742" s="2"/>
      <c r="F742" s="2"/>
      <c r="G742" s="2"/>
      <c r="H742" s="2"/>
      <c r="I742" s="2"/>
    </row>
    <row r="743" ht="15.75" customHeight="1">
      <c r="A743" s="2"/>
      <c r="B743" s="2"/>
      <c r="C743" s="2"/>
      <c r="D743" s="2"/>
      <c r="E743" s="2"/>
      <c r="F743" s="2"/>
      <c r="G743" s="2"/>
      <c r="H743" s="2"/>
      <c r="I743" s="2"/>
    </row>
    <row r="744" ht="15.75" customHeight="1">
      <c r="A744" s="2"/>
      <c r="B744" s="2"/>
      <c r="C744" s="2"/>
      <c r="D744" s="2"/>
      <c r="E744" s="2"/>
      <c r="F744" s="2"/>
      <c r="G744" s="2"/>
      <c r="H744" s="2"/>
      <c r="I744" s="2"/>
    </row>
    <row r="745" ht="15.75" customHeight="1">
      <c r="A745" s="2"/>
      <c r="B745" s="2"/>
      <c r="C745" s="2"/>
      <c r="D745" s="2"/>
      <c r="E745" s="2"/>
      <c r="F745" s="2"/>
      <c r="G745" s="2"/>
      <c r="H745" s="2"/>
      <c r="I745" s="2"/>
    </row>
    <row r="746" ht="15.75" customHeight="1">
      <c r="A746" s="2"/>
      <c r="B746" s="2"/>
      <c r="C746" s="2"/>
      <c r="D746" s="2"/>
      <c r="E746" s="2"/>
      <c r="F746" s="2"/>
      <c r="G746" s="2"/>
      <c r="H746" s="2"/>
      <c r="I746" s="2"/>
    </row>
    <row r="747" ht="15.75" customHeight="1">
      <c r="A747" s="2"/>
      <c r="B747" s="2"/>
      <c r="C747" s="2"/>
      <c r="D747" s="2"/>
      <c r="E747" s="2"/>
      <c r="F747" s="2"/>
      <c r="G747" s="2"/>
      <c r="H747" s="2"/>
      <c r="I747" s="2"/>
    </row>
    <row r="748" ht="15.75" customHeight="1">
      <c r="A748" s="2"/>
      <c r="B748" s="2"/>
      <c r="C748" s="2"/>
      <c r="D748" s="2"/>
      <c r="E748" s="2"/>
      <c r="F748" s="2"/>
      <c r="G748" s="2"/>
      <c r="H748" s="2"/>
      <c r="I748" s="2"/>
    </row>
    <row r="749" ht="15.75" customHeight="1">
      <c r="A749" s="2"/>
      <c r="B749" s="2"/>
      <c r="C749" s="2"/>
      <c r="D749" s="2"/>
      <c r="E749" s="2"/>
      <c r="F749" s="2"/>
      <c r="G749" s="2"/>
      <c r="H749" s="2"/>
      <c r="I749" s="2"/>
    </row>
    <row r="750" ht="15.75" customHeight="1">
      <c r="A750" s="2"/>
      <c r="B750" s="2"/>
      <c r="C750" s="2"/>
      <c r="D750" s="2"/>
      <c r="E750" s="2"/>
      <c r="F750" s="2"/>
      <c r="G750" s="2"/>
      <c r="H750" s="2"/>
      <c r="I750" s="2"/>
    </row>
    <row r="751" ht="15.75" customHeight="1">
      <c r="A751" s="2"/>
      <c r="B751" s="2"/>
      <c r="C751" s="2"/>
      <c r="D751" s="2"/>
      <c r="E751" s="2"/>
      <c r="F751" s="2"/>
      <c r="G751" s="2"/>
      <c r="H751" s="2"/>
      <c r="I751" s="2"/>
    </row>
    <row r="752" ht="15.75" customHeight="1">
      <c r="A752" s="2"/>
      <c r="B752" s="2"/>
      <c r="C752" s="2"/>
      <c r="D752" s="2"/>
      <c r="E752" s="2"/>
      <c r="F752" s="2"/>
      <c r="G752" s="2"/>
      <c r="H752" s="2"/>
      <c r="I752" s="2"/>
    </row>
    <row r="753" ht="15.75" customHeight="1">
      <c r="A753" s="2"/>
      <c r="B753" s="2"/>
      <c r="C753" s="2"/>
      <c r="D753" s="2"/>
      <c r="E753" s="2"/>
      <c r="F753" s="2"/>
      <c r="G753" s="2"/>
      <c r="H753" s="2"/>
      <c r="I753" s="2"/>
    </row>
    <row r="754" ht="15.75" customHeight="1">
      <c r="A754" s="2"/>
      <c r="B754" s="2"/>
      <c r="C754" s="2"/>
      <c r="D754" s="2"/>
      <c r="E754" s="2"/>
      <c r="F754" s="2"/>
      <c r="G754" s="2"/>
      <c r="H754" s="2"/>
      <c r="I754" s="2"/>
    </row>
    <row r="755" ht="15.75" customHeight="1">
      <c r="A755" s="2"/>
      <c r="B755" s="2"/>
      <c r="C755" s="2"/>
      <c r="D755" s="2"/>
      <c r="E755" s="2"/>
      <c r="F755" s="2"/>
      <c r="G755" s="2"/>
      <c r="H755" s="2"/>
      <c r="I755" s="2"/>
    </row>
    <row r="756" ht="15.75" customHeight="1">
      <c r="A756" s="2"/>
      <c r="B756" s="2"/>
      <c r="C756" s="2"/>
      <c r="D756" s="2"/>
      <c r="E756" s="2"/>
      <c r="F756" s="2"/>
      <c r="G756" s="2"/>
      <c r="H756" s="2"/>
      <c r="I756" s="2"/>
    </row>
    <row r="757" ht="15.75" customHeight="1">
      <c r="A757" s="2"/>
      <c r="B757" s="2"/>
      <c r="C757" s="2"/>
      <c r="D757" s="2"/>
      <c r="E757" s="2"/>
      <c r="F757" s="2"/>
      <c r="G757" s="2"/>
      <c r="H757" s="2"/>
      <c r="I757" s="2"/>
    </row>
    <row r="758" ht="15.75" customHeight="1">
      <c r="A758" s="2"/>
      <c r="B758" s="2"/>
      <c r="C758" s="2"/>
      <c r="D758" s="2"/>
      <c r="E758" s="2"/>
      <c r="F758" s="2"/>
      <c r="G758" s="2"/>
      <c r="H758" s="2"/>
      <c r="I758" s="2"/>
    </row>
    <row r="759" ht="15.75" customHeight="1">
      <c r="A759" s="2"/>
      <c r="B759" s="2"/>
      <c r="C759" s="2"/>
      <c r="D759" s="2"/>
      <c r="E759" s="2"/>
      <c r="F759" s="2"/>
      <c r="G759" s="2"/>
      <c r="H759" s="2"/>
      <c r="I759" s="2"/>
    </row>
    <row r="760" ht="15.75" customHeight="1">
      <c r="A760" s="2"/>
      <c r="B760" s="2"/>
      <c r="C760" s="2"/>
      <c r="D760" s="2"/>
      <c r="E760" s="2"/>
      <c r="F760" s="2"/>
      <c r="G760" s="2"/>
      <c r="H760" s="2"/>
      <c r="I760" s="2"/>
    </row>
    <row r="761" ht="15.75" customHeight="1">
      <c r="A761" s="2"/>
      <c r="B761" s="2"/>
      <c r="C761" s="2"/>
      <c r="D761" s="2"/>
      <c r="E761" s="2"/>
      <c r="F761" s="2"/>
      <c r="G761" s="2"/>
      <c r="H761" s="2"/>
      <c r="I761" s="2"/>
    </row>
    <row r="762" ht="15.75" customHeight="1">
      <c r="A762" s="2"/>
      <c r="B762" s="2"/>
      <c r="C762" s="2"/>
      <c r="D762" s="2"/>
      <c r="E762" s="2"/>
      <c r="F762" s="2"/>
      <c r="G762" s="2"/>
      <c r="H762" s="2"/>
      <c r="I762" s="2"/>
    </row>
    <row r="763" ht="15.75" customHeight="1">
      <c r="A763" s="2"/>
      <c r="B763" s="2"/>
      <c r="C763" s="2"/>
      <c r="D763" s="2"/>
      <c r="E763" s="2"/>
      <c r="F763" s="2"/>
      <c r="G763" s="2"/>
      <c r="H763" s="2"/>
      <c r="I763" s="2"/>
    </row>
    <row r="764" ht="15.75" customHeight="1">
      <c r="A764" s="2"/>
      <c r="B764" s="2"/>
      <c r="C764" s="2"/>
      <c r="D764" s="2"/>
      <c r="E764" s="2"/>
      <c r="F764" s="2"/>
      <c r="G764" s="2"/>
      <c r="H764" s="2"/>
      <c r="I764" s="2"/>
    </row>
    <row r="765" ht="15.75" customHeight="1">
      <c r="A765" s="2"/>
      <c r="B765" s="2"/>
      <c r="C765" s="2"/>
      <c r="D765" s="2"/>
      <c r="E765" s="2"/>
      <c r="F765" s="2"/>
      <c r="G765" s="2"/>
      <c r="H765" s="2"/>
      <c r="I765" s="2"/>
    </row>
    <row r="766" ht="15.75" customHeight="1">
      <c r="A766" s="2"/>
      <c r="B766" s="2"/>
      <c r="C766" s="2"/>
      <c r="D766" s="2"/>
      <c r="E766" s="2"/>
      <c r="F766" s="2"/>
      <c r="G766" s="2"/>
      <c r="H766" s="2"/>
      <c r="I766" s="2"/>
    </row>
    <row r="767" ht="15.75" customHeight="1">
      <c r="A767" s="2"/>
      <c r="B767" s="2"/>
      <c r="C767" s="2"/>
      <c r="D767" s="2"/>
      <c r="E767" s="2"/>
      <c r="F767" s="2"/>
      <c r="G767" s="2"/>
      <c r="H767" s="2"/>
      <c r="I767" s="2"/>
    </row>
    <row r="768" ht="15.75" customHeight="1">
      <c r="A768" s="2"/>
      <c r="B768" s="2"/>
      <c r="C768" s="2"/>
      <c r="D768" s="2"/>
      <c r="E768" s="2"/>
      <c r="F768" s="2"/>
      <c r="G768" s="2"/>
      <c r="H768" s="2"/>
      <c r="I768" s="2"/>
    </row>
    <row r="769" ht="15.75" customHeight="1">
      <c r="A769" s="2"/>
      <c r="B769" s="2"/>
      <c r="C769" s="2"/>
      <c r="D769" s="2"/>
      <c r="E769" s="2"/>
      <c r="F769" s="2"/>
      <c r="G769" s="2"/>
      <c r="H769" s="2"/>
      <c r="I769" s="2"/>
    </row>
    <row r="770" ht="15.75" customHeight="1">
      <c r="A770" s="2"/>
      <c r="B770" s="2"/>
      <c r="C770" s="2"/>
      <c r="D770" s="2"/>
      <c r="E770" s="2"/>
      <c r="F770" s="2"/>
      <c r="G770" s="2"/>
      <c r="H770" s="2"/>
      <c r="I770" s="2"/>
    </row>
    <row r="771" ht="15.75" customHeight="1">
      <c r="A771" s="2"/>
      <c r="B771" s="2"/>
      <c r="C771" s="2"/>
      <c r="D771" s="2"/>
      <c r="E771" s="2"/>
      <c r="F771" s="2"/>
      <c r="G771" s="2"/>
      <c r="H771" s="2"/>
      <c r="I771" s="2"/>
    </row>
    <row r="772" ht="15.75" customHeight="1">
      <c r="A772" s="2"/>
      <c r="B772" s="2"/>
      <c r="C772" s="2"/>
      <c r="D772" s="2"/>
      <c r="E772" s="2"/>
      <c r="F772" s="2"/>
      <c r="G772" s="2"/>
      <c r="H772" s="2"/>
      <c r="I772" s="2"/>
    </row>
    <row r="773" ht="15.75" customHeight="1">
      <c r="A773" s="2"/>
      <c r="B773" s="2"/>
      <c r="C773" s="2"/>
      <c r="D773" s="2"/>
      <c r="E773" s="2"/>
      <c r="F773" s="2"/>
      <c r="G773" s="2"/>
      <c r="H773" s="2"/>
      <c r="I773" s="2"/>
    </row>
    <row r="774" ht="15.75" customHeight="1">
      <c r="A774" s="2"/>
      <c r="B774" s="2"/>
      <c r="C774" s="2"/>
      <c r="D774" s="2"/>
      <c r="E774" s="2"/>
      <c r="F774" s="2"/>
      <c r="G774" s="2"/>
      <c r="H774" s="2"/>
      <c r="I774" s="2"/>
    </row>
    <row r="775" ht="15.75" customHeight="1">
      <c r="A775" s="2"/>
      <c r="B775" s="2"/>
      <c r="C775" s="2"/>
      <c r="D775" s="2"/>
      <c r="E775" s="2"/>
      <c r="F775" s="2"/>
      <c r="G775" s="2"/>
      <c r="H775" s="2"/>
      <c r="I775" s="2"/>
    </row>
    <row r="776" ht="15.75" customHeight="1">
      <c r="A776" s="2"/>
      <c r="B776" s="2"/>
      <c r="C776" s="2"/>
      <c r="D776" s="2"/>
      <c r="E776" s="2"/>
      <c r="F776" s="2"/>
      <c r="G776" s="2"/>
      <c r="H776" s="2"/>
      <c r="I776" s="2"/>
    </row>
    <row r="777" ht="15.75" customHeight="1">
      <c r="A777" s="2"/>
      <c r="B777" s="2"/>
      <c r="C777" s="2"/>
      <c r="D777" s="2"/>
      <c r="E777" s="2"/>
      <c r="F777" s="2"/>
      <c r="G777" s="2"/>
      <c r="H777" s="2"/>
      <c r="I777" s="2"/>
    </row>
    <row r="778" ht="15.75" customHeight="1">
      <c r="A778" s="2"/>
      <c r="B778" s="2"/>
      <c r="C778" s="2"/>
      <c r="D778" s="2"/>
      <c r="E778" s="2"/>
      <c r="F778" s="2"/>
      <c r="G778" s="2"/>
      <c r="H778" s="2"/>
      <c r="I778" s="2"/>
    </row>
    <row r="779" ht="15.75" customHeight="1">
      <c r="A779" s="2"/>
      <c r="B779" s="2"/>
      <c r="C779" s="2"/>
      <c r="D779" s="2"/>
      <c r="E779" s="2"/>
      <c r="F779" s="2"/>
      <c r="G779" s="2"/>
      <c r="H779" s="2"/>
      <c r="I779" s="2"/>
    </row>
    <row r="780" ht="15.75" customHeight="1">
      <c r="A780" s="2"/>
      <c r="B780" s="2"/>
      <c r="C780" s="2"/>
      <c r="D780" s="2"/>
      <c r="E780" s="2"/>
      <c r="F780" s="2"/>
      <c r="G780" s="2"/>
      <c r="H780" s="2"/>
      <c r="I780" s="2"/>
    </row>
    <row r="781" ht="15.75" customHeight="1">
      <c r="A781" s="2"/>
      <c r="B781" s="2"/>
      <c r="C781" s="2"/>
      <c r="D781" s="2"/>
      <c r="E781" s="2"/>
      <c r="F781" s="2"/>
      <c r="G781" s="2"/>
      <c r="H781" s="2"/>
      <c r="I781" s="2"/>
    </row>
    <row r="782" ht="15.75" customHeight="1">
      <c r="A782" s="2"/>
      <c r="B782" s="2"/>
      <c r="C782" s="2"/>
      <c r="D782" s="2"/>
      <c r="E782" s="2"/>
      <c r="F782" s="2"/>
      <c r="G782" s="2"/>
      <c r="H782" s="2"/>
      <c r="I782" s="2"/>
    </row>
    <row r="783" ht="15.75" customHeight="1">
      <c r="A783" s="2"/>
      <c r="B783" s="2"/>
      <c r="C783" s="2"/>
      <c r="D783" s="2"/>
      <c r="E783" s="2"/>
      <c r="F783" s="2"/>
      <c r="G783" s="2"/>
      <c r="H783" s="2"/>
      <c r="I783" s="2"/>
    </row>
    <row r="784" ht="15.75" customHeight="1">
      <c r="A784" s="2"/>
      <c r="B784" s="2"/>
      <c r="C784" s="2"/>
      <c r="D784" s="2"/>
      <c r="E784" s="2"/>
      <c r="F784" s="2"/>
      <c r="G784" s="2"/>
      <c r="H784" s="2"/>
      <c r="I784" s="2"/>
    </row>
    <row r="785" ht="15.75" customHeight="1">
      <c r="A785" s="2"/>
      <c r="B785" s="2"/>
      <c r="C785" s="2"/>
      <c r="D785" s="2"/>
      <c r="E785" s="2"/>
      <c r="F785" s="2"/>
      <c r="G785" s="2"/>
      <c r="H785" s="2"/>
      <c r="I785" s="2"/>
    </row>
    <row r="786" ht="15.75" customHeight="1">
      <c r="A786" s="2"/>
      <c r="B786" s="2"/>
      <c r="C786" s="2"/>
      <c r="D786" s="2"/>
      <c r="E786" s="2"/>
      <c r="F786" s="2"/>
      <c r="G786" s="2"/>
      <c r="H786" s="2"/>
      <c r="I786" s="2"/>
    </row>
    <row r="787" ht="15.75" customHeight="1">
      <c r="A787" s="2"/>
      <c r="B787" s="2"/>
      <c r="C787" s="2"/>
      <c r="D787" s="2"/>
      <c r="E787" s="2"/>
      <c r="F787" s="2"/>
      <c r="G787" s="2"/>
      <c r="H787" s="2"/>
      <c r="I787" s="2"/>
    </row>
    <row r="788" ht="15.75" customHeight="1">
      <c r="A788" s="2"/>
      <c r="B788" s="2"/>
      <c r="C788" s="2"/>
      <c r="D788" s="2"/>
      <c r="E788" s="2"/>
      <c r="F788" s="2"/>
      <c r="G788" s="2"/>
      <c r="H788" s="2"/>
      <c r="I788" s="2"/>
    </row>
    <row r="789" ht="15.75" customHeight="1">
      <c r="A789" s="2"/>
      <c r="B789" s="2"/>
      <c r="C789" s="2"/>
      <c r="D789" s="2"/>
      <c r="E789" s="2"/>
      <c r="F789" s="2"/>
      <c r="G789" s="2"/>
      <c r="H789" s="2"/>
      <c r="I789" s="2"/>
    </row>
    <row r="790" ht="15.75" customHeight="1">
      <c r="A790" s="2"/>
      <c r="B790" s="2"/>
      <c r="C790" s="2"/>
      <c r="D790" s="2"/>
      <c r="E790" s="2"/>
      <c r="F790" s="2"/>
      <c r="G790" s="2"/>
      <c r="H790" s="2"/>
      <c r="I790" s="2"/>
    </row>
    <row r="791" ht="15.75" customHeight="1">
      <c r="A791" s="2"/>
      <c r="B791" s="2"/>
      <c r="C791" s="2"/>
      <c r="D791" s="2"/>
      <c r="E791" s="2"/>
      <c r="F791" s="2"/>
      <c r="G791" s="2"/>
      <c r="H791" s="2"/>
      <c r="I791" s="2"/>
    </row>
    <row r="792" ht="15.75" customHeight="1">
      <c r="A792" s="2"/>
      <c r="B792" s="2"/>
      <c r="C792" s="2"/>
      <c r="D792" s="2"/>
      <c r="E792" s="2"/>
      <c r="F792" s="2"/>
      <c r="G792" s="2"/>
      <c r="H792" s="2"/>
      <c r="I792" s="2"/>
    </row>
    <row r="793" ht="15.75" customHeight="1">
      <c r="A793" s="2"/>
      <c r="B793" s="2"/>
      <c r="C793" s="2"/>
      <c r="D793" s="2"/>
      <c r="E793" s="2"/>
      <c r="F793" s="2"/>
      <c r="G793" s="2"/>
      <c r="H793" s="2"/>
      <c r="I793" s="2"/>
    </row>
    <row r="794" ht="15.75" customHeight="1">
      <c r="A794" s="2"/>
      <c r="B794" s="2"/>
      <c r="C794" s="2"/>
      <c r="D794" s="2"/>
      <c r="E794" s="2"/>
      <c r="F794" s="2"/>
      <c r="G794" s="2"/>
      <c r="H794" s="2"/>
      <c r="I794" s="2"/>
    </row>
    <row r="795" ht="15.75" customHeight="1">
      <c r="A795" s="2"/>
      <c r="B795" s="2"/>
      <c r="C795" s="2"/>
      <c r="D795" s="2"/>
      <c r="E795" s="2"/>
      <c r="F795" s="2"/>
      <c r="G795" s="2"/>
      <c r="H795" s="2"/>
      <c r="I795" s="2"/>
    </row>
    <row r="796" ht="15.75" customHeight="1">
      <c r="A796" s="2"/>
      <c r="B796" s="2"/>
      <c r="C796" s="2"/>
      <c r="D796" s="2"/>
      <c r="E796" s="2"/>
      <c r="F796" s="2"/>
      <c r="G796" s="2"/>
      <c r="H796" s="2"/>
      <c r="I796" s="2"/>
    </row>
    <row r="797" ht="15.75" customHeight="1">
      <c r="A797" s="2"/>
      <c r="B797" s="2"/>
      <c r="C797" s="2"/>
      <c r="D797" s="2"/>
      <c r="E797" s="2"/>
      <c r="F797" s="2"/>
      <c r="G797" s="2"/>
      <c r="H797" s="2"/>
      <c r="I797" s="2"/>
    </row>
    <row r="798" ht="15.75" customHeight="1">
      <c r="A798" s="2"/>
      <c r="B798" s="2"/>
      <c r="C798" s="2"/>
      <c r="D798" s="2"/>
      <c r="E798" s="2"/>
      <c r="F798" s="2"/>
      <c r="G798" s="2"/>
      <c r="H798" s="2"/>
      <c r="I798" s="2"/>
    </row>
    <row r="799" ht="15.75" customHeight="1">
      <c r="A799" s="2"/>
      <c r="B799" s="2"/>
      <c r="C799" s="2"/>
      <c r="D799" s="2"/>
      <c r="E799" s="2"/>
      <c r="F799" s="2"/>
      <c r="G799" s="2"/>
      <c r="H799" s="2"/>
      <c r="I799" s="2"/>
    </row>
    <row r="800" ht="15.75" customHeight="1">
      <c r="A800" s="2"/>
      <c r="B800" s="2"/>
      <c r="C800" s="2"/>
      <c r="D800" s="2"/>
      <c r="E800" s="2"/>
      <c r="F800" s="2"/>
      <c r="G800" s="2"/>
      <c r="H800" s="2"/>
      <c r="I800" s="2"/>
    </row>
    <row r="801" ht="15.75" customHeight="1">
      <c r="A801" s="2"/>
      <c r="B801" s="2"/>
      <c r="C801" s="2"/>
      <c r="D801" s="2"/>
      <c r="E801" s="2"/>
      <c r="F801" s="2"/>
      <c r="G801" s="2"/>
      <c r="H801" s="2"/>
      <c r="I801" s="2"/>
    </row>
    <row r="802" ht="15.75" customHeight="1">
      <c r="A802" s="2"/>
      <c r="B802" s="2"/>
      <c r="C802" s="2"/>
      <c r="D802" s="2"/>
      <c r="E802" s="2"/>
      <c r="F802" s="2"/>
      <c r="G802" s="2"/>
      <c r="H802" s="2"/>
      <c r="I802" s="2"/>
    </row>
    <row r="803" ht="15.75" customHeight="1">
      <c r="A803" s="2"/>
      <c r="B803" s="2"/>
      <c r="C803" s="2"/>
      <c r="D803" s="2"/>
      <c r="E803" s="2"/>
      <c r="F803" s="2"/>
      <c r="G803" s="2"/>
      <c r="H803" s="2"/>
      <c r="I803" s="2"/>
    </row>
    <row r="804" ht="15.75" customHeight="1">
      <c r="A804" s="2"/>
      <c r="B804" s="2"/>
      <c r="C804" s="2"/>
      <c r="D804" s="2"/>
      <c r="E804" s="2"/>
      <c r="F804" s="2"/>
      <c r="G804" s="2"/>
      <c r="H804" s="2"/>
      <c r="I804" s="2"/>
    </row>
    <row r="805" ht="15.75" customHeight="1">
      <c r="A805" s="2"/>
      <c r="B805" s="2"/>
      <c r="C805" s="2"/>
      <c r="D805" s="2"/>
      <c r="E805" s="2"/>
      <c r="F805" s="2"/>
      <c r="G805" s="2"/>
      <c r="H805" s="2"/>
      <c r="I805" s="2"/>
    </row>
    <row r="806" ht="15.75" customHeight="1">
      <c r="A806" s="2"/>
      <c r="B806" s="2"/>
      <c r="C806" s="2"/>
      <c r="D806" s="2"/>
      <c r="E806" s="2"/>
      <c r="F806" s="2"/>
      <c r="G806" s="2"/>
      <c r="H806" s="2"/>
      <c r="I806" s="2"/>
    </row>
    <row r="807" ht="15.75" customHeight="1">
      <c r="A807" s="2"/>
      <c r="B807" s="2"/>
      <c r="C807" s="2"/>
      <c r="D807" s="2"/>
      <c r="E807" s="2"/>
      <c r="F807" s="2"/>
      <c r="G807" s="2"/>
      <c r="H807" s="2"/>
      <c r="I807" s="2"/>
    </row>
    <row r="808" ht="15.75" customHeight="1">
      <c r="A808" s="2"/>
      <c r="B808" s="2"/>
      <c r="C808" s="2"/>
      <c r="D808" s="2"/>
      <c r="E808" s="2"/>
      <c r="F808" s="2"/>
      <c r="G808" s="2"/>
      <c r="H808" s="2"/>
      <c r="I808" s="2"/>
    </row>
    <row r="809" ht="15.75" customHeight="1">
      <c r="A809" s="2"/>
      <c r="B809" s="2"/>
      <c r="C809" s="2"/>
      <c r="D809" s="2"/>
      <c r="E809" s="2"/>
      <c r="F809" s="2"/>
      <c r="G809" s="2"/>
      <c r="H809" s="2"/>
      <c r="I809" s="2"/>
    </row>
    <row r="810" ht="15.75" customHeight="1">
      <c r="A810" s="2"/>
      <c r="B810" s="2"/>
      <c r="C810" s="2"/>
      <c r="D810" s="2"/>
      <c r="E810" s="2"/>
      <c r="F810" s="2"/>
      <c r="G810" s="2"/>
      <c r="H810" s="2"/>
      <c r="I810" s="2"/>
    </row>
    <row r="811" ht="15.75" customHeight="1">
      <c r="A811" s="2"/>
      <c r="B811" s="2"/>
      <c r="C811" s="2"/>
      <c r="D811" s="2"/>
      <c r="E811" s="2"/>
      <c r="F811" s="2"/>
      <c r="G811" s="2"/>
      <c r="H811" s="2"/>
      <c r="I811" s="2"/>
    </row>
    <row r="812" ht="15.75" customHeight="1">
      <c r="A812" s="2"/>
      <c r="B812" s="2"/>
      <c r="C812" s="2"/>
      <c r="D812" s="2"/>
      <c r="E812" s="2"/>
      <c r="F812" s="2"/>
      <c r="G812" s="2"/>
      <c r="H812" s="2"/>
      <c r="I812" s="2"/>
    </row>
    <row r="813" ht="15.75" customHeight="1">
      <c r="A813" s="2"/>
      <c r="B813" s="2"/>
      <c r="C813" s="2"/>
      <c r="D813" s="2"/>
      <c r="E813" s="2"/>
      <c r="F813" s="2"/>
      <c r="G813" s="2"/>
      <c r="H813" s="2"/>
      <c r="I813" s="2"/>
    </row>
    <row r="814" ht="15.75" customHeight="1">
      <c r="A814" s="2"/>
      <c r="B814" s="2"/>
      <c r="C814" s="2"/>
      <c r="D814" s="2"/>
      <c r="E814" s="2"/>
      <c r="F814" s="2"/>
      <c r="G814" s="2"/>
      <c r="H814" s="2"/>
      <c r="I814" s="2"/>
    </row>
    <row r="815" ht="15.75" customHeight="1">
      <c r="A815" s="2"/>
      <c r="B815" s="2"/>
      <c r="C815" s="2"/>
      <c r="D815" s="2"/>
      <c r="E815" s="2"/>
      <c r="F815" s="2"/>
      <c r="G815" s="2"/>
      <c r="H815" s="2"/>
      <c r="I815" s="2"/>
    </row>
    <row r="816" ht="15.75" customHeight="1">
      <c r="A816" s="2"/>
      <c r="B816" s="2"/>
      <c r="C816" s="2"/>
      <c r="D816" s="2"/>
      <c r="E816" s="2"/>
      <c r="F816" s="2"/>
      <c r="G816" s="2"/>
      <c r="H816" s="2"/>
      <c r="I816" s="2"/>
    </row>
    <row r="817" ht="15.75" customHeight="1">
      <c r="A817" s="2"/>
      <c r="B817" s="2"/>
      <c r="C817" s="2"/>
      <c r="D817" s="2"/>
      <c r="E817" s="2"/>
      <c r="F817" s="2"/>
      <c r="G817" s="2"/>
      <c r="H817" s="2"/>
      <c r="I817" s="2"/>
    </row>
    <row r="818" ht="15.75" customHeight="1">
      <c r="A818" s="2"/>
      <c r="B818" s="2"/>
      <c r="C818" s="2"/>
      <c r="D818" s="2"/>
      <c r="E818" s="2"/>
      <c r="F818" s="2"/>
      <c r="G818" s="2"/>
      <c r="H818" s="2"/>
      <c r="I818" s="2"/>
    </row>
    <row r="819" ht="15.75" customHeight="1">
      <c r="A819" s="2"/>
      <c r="B819" s="2"/>
      <c r="C819" s="2"/>
      <c r="D819" s="2"/>
      <c r="E819" s="2"/>
      <c r="F819" s="2"/>
      <c r="G819" s="2"/>
      <c r="H819" s="2"/>
      <c r="I819" s="2"/>
    </row>
    <row r="820" ht="15.75" customHeight="1">
      <c r="A820" s="2"/>
      <c r="B820" s="2"/>
      <c r="C820" s="2"/>
      <c r="D820" s="2"/>
      <c r="E820" s="2"/>
      <c r="F820" s="2"/>
      <c r="G820" s="2"/>
      <c r="H820" s="2"/>
      <c r="I820" s="2"/>
    </row>
    <row r="821" ht="15.75" customHeight="1">
      <c r="A821" s="2"/>
      <c r="B821" s="2"/>
      <c r="C821" s="2"/>
      <c r="D821" s="2"/>
      <c r="E821" s="2"/>
      <c r="F821" s="2"/>
      <c r="G821" s="2"/>
      <c r="H821" s="2"/>
      <c r="I821" s="2"/>
    </row>
    <row r="822" ht="15.75" customHeight="1">
      <c r="A822" s="2"/>
      <c r="B822" s="2"/>
      <c r="C822" s="2"/>
      <c r="D822" s="2"/>
      <c r="E822" s="2"/>
      <c r="F822" s="2"/>
      <c r="G822" s="2"/>
      <c r="H822" s="2"/>
      <c r="I822" s="2"/>
    </row>
    <row r="823" ht="15.75" customHeight="1">
      <c r="A823" s="2"/>
      <c r="B823" s="2"/>
      <c r="C823" s="2"/>
      <c r="D823" s="2"/>
      <c r="E823" s="2"/>
      <c r="F823" s="2"/>
      <c r="G823" s="2"/>
      <c r="H823" s="2"/>
      <c r="I823" s="2"/>
    </row>
    <row r="824" ht="15.75" customHeight="1">
      <c r="A824" s="2"/>
      <c r="B824" s="2"/>
      <c r="C824" s="2"/>
      <c r="D824" s="2"/>
      <c r="E824" s="2"/>
      <c r="F824" s="2"/>
      <c r="G824" s="2"/>
      <c r="H824" s="2"/>
      <c r="I824" s="2"/>
    </row>
    <row r="825" ht="15.75" customHeight="1">
      <c r="A825" s="2"/>
      <c r="B825" s="2"/>
      <c r="C825" s="2"/>
      <c r="D825" s="2"/>
      <c r="E825" s="2"/>
      <c r="F825" s="2"/>
      <c r="G825" s="2"/>
      <c r="H825" s="2"/>
      <c r="I825" s="2"/>
    </row>
    <row r="826" ht="15.75" customHeight="1">
      <c r="A826" s="2"/>
      <c r="B826" s="2"/>
      <c r="C826" s="2"/>
      <c r="D826" s="2"/>
      <c r="E826" s="2"/>
      <c r="F826" s="2"/>
      <c r="G826" s="2"/>
      <c r="H826" s="2"/>
      <c r="I826" s="2"/>
    </row>
    <row r="827" ht="15.75" customHeight="1">
      <c r="A827" s="2"/>
      <c r="B827" s="2"/>
      <c r="C827" s="2"/>
      <c r="D827" s="2"/>
      <c r="E827" s="2"/>
      <c r="F827" s="2"/>
      <c r="G827" s="2"/>
      <c r="H827" s="2"/>
      <c r="I827" s="2"/>
    </row>
    <row r="828" ht="15.75" customHeight="1">
      <c r="A828" s="2"/>
      <c r="B828" s="2"/>
      <c r="C828" s="2"/>
      <c r="D828" s="2"/>
      <c r="E828" s="2"/>
      <c r="F828" s="2"/>
      <c r="G828" s="2"/>
      <c r="H828" s="2"/>
      <c r="I828" s="2"/>
    </row>
    <row r="829" ht="15.75" customHeight="1">
      <c r="A829" s="2"/>
      <c r="B829" s="2"/>
      <c r="C829" s="2"/>
      <c r="D829" s="2"/>
      <c r="E829" s="2"/>
      <c r="F829" s="2"/>
      <c r="G829" s="2"/>
      <c r="H829" s="2"/>
      <c r="I829" s="2"/>
    </row>
    <row r="830" ht="15.75" customHeight="1">
      <c r="A830" s="2"/>
      <c r="B830" s="2"/>
      <c r="C830" s="2"/>
      <c r="D830" s="2"/>
      <c r="E830" s="2"/>
      <c r="F830" s="2"/>
      <c r="G830" s="2"/>
      <c r="H830" s="2"/>
      <c r="I830" s="2"/>
    </row>
    <row r="831" ht="15.75" customHeight="1">
      <c r="A831" s="2"/>
      <c r="B831" s="2"/>
      <c r="C831" s="2"/>
      <c r="D831" s="2"/>
      <c r="E831" s="2"/>
      <c r="F831" s="2"/>
      <c r="G831" s="2"/>
      <c r="H831" s="2"/>
      <c r="I831" s="2"/>
    </row>
    <row r="832" ht="15.75" customHeight="1">
      <c r="A832" s="2"/>
      <c r="B832" s="2"/>
      <c r="C832" s="2"/>
      <c r="D832" s="2"/>
      <c r="E832" s="2"/>
      <c r="F832" s="2"/>
      <c r="G832" s="2"/>
      <c r="H832" s="2"/>
      <c r="I832" s="2"/>
    </row>
    <row r="833" ht="15.75" customHeight="1">
      <c r="A833" s="2"/>
      <c r="B833" s="2"/>
      <c r="C833" s="2"/>
      <c r="D833" s="2"/>
      <c r="E833" s="2"/>
      <c r="F833" s="2"/>
      <c r="G833" s="2"/>
      <c r="H833" s="2"/>
      <c r="I833" s="2"/>
    </row>
    <row r="834" ht="15.75" customHeight="1">
      <c r="A834" s="2"/>
      <c r="B834" s="2"/>
      <c r="C834" s="2"/>
      <c r="D834" s="2"/>
      <c r="E834" s="2"/>
      <c r="F834" s="2"/>
      <c r="G834" s="2"/>
      <c r="H834" s="2"/>
      <c r="I834" s="2"/>
    </row>
    <row r="835" ht="15.75" customHeight="1">
      <c r="A835" s="2"/>
      <c r="B835" s="2"/>
      <c r="C835" s="2"/>
      <c r="D835" s="2"/>
      <c r="E835" s="2"/>
      <c r="F835" s="2"/>
      <c r="G835" s="2"/>
      <c r="H835" s="2"/>
      <c r="I835" s="2"/>
    </row>
    <row r="836" ht="15.75" customHeight="1">
      <c r="A836" s="2"/>
      <c r="B836" s="2"/>
      <c r="C836" s="2"/>
      <c r="D836" s="2"/>
      <c r="E836" s="2"/>
      <c r="F836" s="2"/>
      <c r="G836" s="2"/>
      <c r="H836" s="2"/>
      <c r="I836" s="2"/>
    </row>
    <row r="837" ht="15.75" customHeight="1">
      <c r="A837" s="2"/>
      <c r="B837" s="2"/>
      <c r="C837" s="2"/>
      <c r="D837" s="2"/>
      <c r="E837" s="2"/>
      <c r="F837" s="2"/>
      <c r="G837" s="2"/>
      <c r="H837" s="2"/>
      <c r="I837" s="2"/>
    </row>
    <row r="838" ht="15.75" customHeight="1">
      <c r="A838" s="2"/>
      <c r="B838" s="2"/>
      <c r="C838" s="2"/>
      <c r="D838" s="2"/>
      <c r="E838" s="2"/>
      <c r="F838" s="2"/>
      <c r="G838" s="2"/>
      <c r="H838" s="2"/>
      <c r="I838" s="2"/>
    </row>
    <row r="839" ht="15.75" customHeight="1">
      <c r="A839" s="2"/>
      <c r="B839" s="2"/>
      <c r="C839" s="2"/>
      <c r="D839" s="2"/>
      <c r="E839" s="2"/>
      <c r="F839" s="2"/>
      <c r="G839" s="2"/>
      <c r="H839" s="2"/>
      <c r="I839" s="2"/>
    </row>
    <row r="840" ht="15.75" customHeight="1">
      <c r="A840" s="2"/>
      <c r="B840" s="2"/>
      <c r="C840" s="2"/>
      <c r="D840" s="2"/>
      <c r="E840" s="2"/>
      <c r="F840" s="2"/>
      <c r="G840" s="2"/>
      <c r="H840" s="2"/>
      <c r="I840" s="2"/>
    </row>
    <row r="841" ht="15.75" customHeight="1">
      <c r="A841" s="2"/>
      <c r="B841" s="2"/>
      <c r="C841" s="2"/>
      <c r="D841" s="2"/>
      <c r="E841" s="2"/>
      <c r="F841" s="2"/>
      <c r="G841" s="2"/>
      <c r="H841" s="2"/>
      <c r="I841" s="2"/>
    </row>
    <row r="842" ht="15.75" customHeight="1">
      <c r="A842" s="2"/>
      <c r="B842" s="2"/>
      <c r="C842" s="2"/>
      <c r="D842" s="2"/>
      <c r="E842" s="2"/>
      <c r="F842" s="2"/>
      <c r="G842" s="2"/>
      <c r="H842" s="2"/>
      <c r="I842" s="2"/>
    </row>
    <row r="843" ht="15.75" customHeight="1">
      <c r="A843" s="2"/>
      <c r="B843" s="2"/>
      <c r="C843" s="2"/>
      <c r="D843" s="2"/>
      <c r="E843" s="2"/>
      <c r="F843" s="2"/>
      <c r="G843" s="2"/>
      <c r="H843" s="2"/>
      <c r="I843" s="2"/>
    </row>
    <row r="844" ht="15.75" customHeight="1">
      <c r="A844" s="2"/>
      <c r="B844" s="2"/>
      <c r="C844" s="2"/>
      <c r="D844" s="2"/>
      <c r="E844" s="2"/>
      <c r="F844" s="2"/>
      <c r="G844" s="2"/>
      <c r="H844" s="2"/>
      <c r="I844" s="2"/>
    </row>
    <row r="845" ht="15.75" customHeight="1">
      <c r="A845" s="2"/>
      <c r="B845" s="2"/>
      <c r="C845" s="2"/>
      <c r="D845" s="2"/>
      <c r="E845" s="2"/>
      <c r="F845" s="2"/>
      <c r="G845" s="2"/>
      <c r="H845" s="2"/>
      <c r="I845" s="2"/>
    </row>
    <row r="846" ht="15.75" customHeight="1">
      <c r="A846" s="2"/>
      <c r="B846" s="2"/>
      <c r="C846" s="2"/>
      <c r="D846" s="2"/>
      <c r="E846" s="2"/>
      <c r="F846" s="2"/>
      <c r="G846" s="2"/>
      <c r="H846" s="2"/>
      <c r="I846" s="2"/>
    </row>
    <row r="847" ht="15.75" customHeight="1">
      <c r="A847" s="2"/>
      <c r="B847" s="2"/>
      <c r="C847" s="2"/>
      <c r="D847" s="2"/>
      <c r="E847" s="2"/>
      <c r="F847" s="2"/>
      <c r="G847" s="2"/>
      <c r="H847" s="2"/>
      <c r="I847" s="2"/>
    </row>
    <row r="848" ht="15.75" customHeight="1">
      <c r="A848" s="2"/>
      <c r="B848" s="2"/>
      <c r="C848" s="2"/>
      <c r="D848" s="2"/>
      <c r="E848" s="2"/>
      <c r="F848" s="2"/>
      <c r="G848" s="2"/>
      <c r="H848" s="2"/>
      <c r="I848" s="2"/>
    </row>
    <row r="849" ht="15.75" customHeight="1">
      <c r="A849" s="2"/>
      <c r="B849" s="2"/>
      <c r="C849" s="2"/>
      <c r="D849" s="2"/>
      <c r="E849" s="2"/>
      <c r="F849" s="2"/>
      <c r="G849" s="2"/>
      <c r="H849" s="2"/>
      <c r="I849" s="2"/>
    </row>
    <row r="850" ht="15.75" customHeight="1">
      <c r="A850" s="2"/>
      <c r="B850" s="2"/>
      <c r="C850" s="2"/>
      <c r="D850" s="2"/>
      <c r="E850" s="2"/>
      <c r="F850" s="2"/>
      <c r="G850" s="2"/>
      <c r="H850" s="2"/>
      <c r="I850" s="2"/>
    </row>
    <row r="851" ht="15.75" customHeight="1">
      <c r="A851" s="2"/>
      <c r="B851" s="2"/>
      <c r="C851" s="2"/>
      <c r="D851" s="2"/>
      <c r="E851" s="2"/>
      <c r="F851" s="2"/>
      <c r="G851" s="2"/>
      <c r="H851" s="2"/>
      <c r="I851" s="2"/>
    </row>
    <row r="852" ht="15.75" customHeight="1">
      <c r="A852" s="2"/>
      <c r="B852" s="2"/>
      <c r="C852" s="2"/>
      <c r="D852" s="2"/>
      <c r="E852" s="2"/>
      <c r="F852" s="2"/>
      <c r="G852" s="2"/>
      <c r="H852" s="2"/>
      <c r="I852" s="2"/>
    </row>
    <row r="853" ht="15.75" customHeight="1">
      <c r="A853" s="2"/>
      <c r="B853" s="2"/>
      <c r="C853" s="2"/>
      <c r="D853" s="2"/>
      <c r="E853" s="2"/>
      <c r="F853" s="2"/>
      <c r="G853" s="2"/>
      <c r="H853" s="2"/>
      <c r="I853" s="2"/>
    </row>
    <row r="854" ht="15.75" customHeight="1">
      <c r="A854" s="2"/>
      <c r="B854" s="2"/>
      <c r="C854" s="2"/>
      <c r="D854" s="2"/>
      <c r="E854" s="2"/>
      <c r="F854" s="2"/>
      <c r="G854" s="2"/>
      <c r="H854" s="2"/>
      <c r="I854" s="2"/>
    </row>
    <row r="855" ht="15.75" customHeight="1">
      <c r="A855" s="2"/>
      <c r="B855" s="2"/>
      <c r="C855" s="2"/>
      <c r="D855" s="2"/>
      <c r="E855" s="2"/>
      <c r="F855" s="2"/>
      <c r="G855" s="2"/>
      <c r="H855" s="2"/>
      <c r="I855" s="2"/>
    </row>
    <row r="856" ht="15.75" customHeight="1">
      <c r="A856" s="2"/>
      <c r="B856" s="2"/>
      <c r="C856" s="2"/>
      <c r="D856" s="2"/>
      <c r="E856" s="2"/>
      <c r="F856" s="2"/>
      <c r="G856" s="2"/>
      <c r="H856" s="2"/>
      <c r="I856" s="2"/>
    </row>
    <row r="857" ht="15.75" customHeight="1">
      <c r="A857" s="2"/>
      <c r="B857" s="2"/>
      <c r="C857" s="2"/>
      <c r="D857" s="2"/>
      <c r="E857" s="2"/>
      <c r="F857" s="2"/>
      <c r="G857" s="2"/>
      <c r="H857" s="2"/>
      <c r="I857" s="2"/>
    </row>
    <row r="858" ht="15.75" customHeight="1">
      <c r="A858" s="2"/>
      <c r="B858" s="2"/>
      <c r="C858" s="2"/>
      <c r="D858" s="2"/>
      <c r="E858" s="2"/>
      <c r="F858" s="2"/>
      <c r="G858" s="2"/>
      <c r="H858" s="2"/>
      <c r="I858" s="2"/>
    </row>
    <row r="859" ht="15.75" customHeight="1">
      <c r="A859" s="2"/>
      <c r="B859" s="2"/>
      <c r="C859" s="2"/>
      <c r="D859" s="2"/>
      <c r="E859" s="2"/>
      <c r="F859" s="2"/>
      <c r="G859" s="2"/>
      <c r="H859" s="2"/>
      <c r="I859" s="2"/>
    </row>
    <row r="860" ht="15.75" customHeight="1">
      <c r="A860" s="2"/>
      <c r="B860" s="2"/>
      <c r="C860" s="2"/>
      <c r="D860" s="2"/>
      <c r="E860" s="2"/>
      <c r="F860" s="2"/>
      <c r="G860" s="2"/>
      <c r="H860" s="2"/>
      <c r="I860" s="2"/>
    </row>
    <row r="861" ht="15.75" customHeight="1">
      <c r="A861" s="2"/>
      <c r="B861" s="2"/>
      <c r="C861" s="2"/>
      <c r="D861" s="2"/>
      <c r="E861" s="2"/>
      <c r="F861" s="2"/>
      <c r="G861" s="2"/>
      <c r="H861" s="2"/>
      <c r="I861" s="2"/>
    </row>
    <row r="862" ht="15.75" customHeight="1">
      <c r="A862" s="2"/>
      <c r="B862" s="2"/>
      <c r="C862" s="2"/>
      <c r="D862" s="2"/>
      <c r="E862" s="2"/>
      <c r="F862" s="2"/>
      <c r="G862" s="2"/>
      <c r="H862" s="2"/>
      <c r="I862" s="2"/>
    </row>
    <row r="863" ht="15.75" customHeight="1">
      <c r="A863" s="2"/>
      <c r="B863" s="2"/>
      <c r="C863" s="2"/>
      <c r="D863" s="2"/>
      <c r="E863" s="2"/>
      <c r="F863" s="2"/>
      <c r="G863" s="2"/>
      <c r="H863" s="2"/>
      <c r="I863" s="2"/>
    </row>
    <row r="864" ht="15.75" customHeight="1">
      <c r="A864" s="2"/>
      <c r="B864" s="2"/>
      <c r="C864" s="2"/>
      <c r="D864" s="2"/>
      <c r="E864" s="2"/>
      <c r="F864" s="2"/>
      <c r="G864" s="2"/>
      <c r="H864" s="2"/>
      <c r="I864" s="2"/>
    </row>
    <row r="865" ht="15.75" customHeight="1">
      <c r="A865" s="2"/>
      <c r="B865" s="2"/>
      <c r="C865" s="2"/>
      <c r="D865" s="2"/>
      <c r="E865" s="2"/>
      <c r="F865" s="2"/>
      <c r="G865" s="2"/>
      <c r="H865" s="2"/>
      <c r="I865" s="2"/>
    </row>
    <row r="866" ht="15.75" customHeight="1">
      <c r="A866" s="2"/>
      <c r="B866" s="2"/>
      <c r="C866" s="2"/>
      <c r="D866" s="2"/>
      <c r="E866" s="2"/>
      <c r="F866" s="2"/>
      <c r="G866" s="2"/>
      <c r="H866" s="2"/>
      <c r="I866" s="2"/>
    </row>
    <row r="867" ht="15.75" customHeight="1">
      <c r="A867" s="2"/>
      <c r="B867" s="2"/>
      <c r="C867" s="2"/>
      <c r="D867" s="2"/>
      <c r="E867" s="2"/>
      <c r="F867" s="2"/>
      <c r="G867" s="2"/>
      <c r="H867" s="2"/>
      <c r="I867" s="2"/>
    </row>
    <row r="868" ht="15.75" customHeight="1">
      <c r="A868" s="2"/>
      <c r="B868" s="2"/>
      <c r="C868" s="2"/>
      <c r="D868" s="2"/>
      <c r="E868" s="2"/>
      <c r="F868" s="2"/>
      <c r="G868" s="2"/>
      <c r="H868" s="2"/>
      <c r="I868" s="2"/>
    </row>
    <row r="869" ht="15.75" customHeight="1">
      <c r="A869" s="2"/>
      <c r="B869" s="2"/>
      <c r="C869" s="2"/>
      <c r="D869" s="2"/>
      <c r="E869" s="2"/>
      <c r="F869" s="2"/>
      <c r="G869" s="2"/>
      <c r="H869" s="2"/>
      <c r="I869" s="2"/>
    </row>
    <row r="870" ht="15.75" customHeight="1">
      <c r="A870" s="2"/>
      <c r="B870" s="2"/>
      <c r="C870" s="2"/>
      <c r="D870" s="2"/>
      <c r="E870" s="2"/>
      <c r="F870" s="2"/>
      <c r="G870" s="2"/>
      <c r="H870" s="2"/>
      <c r="I870" s="2"/>
    </row>
    <row r="871" ht="15.75" customHeight="1">
      <c r="A871" s="2"/>
      <c r="B871" s="2"/>
      <c r="C871" s="2"/>
      <c r="D871" s="2"/>
      <c r="E871" s="2"/>
      <c r="F871" s="2"/>
      <c r="G871" s="2"/>
      <c r="H871" s="2"/>
      <c r="I871" s="2"/>
    </row>
    <row r="872" ht="15.75" customHeight="1">
      <c r="A872" s="2"/>
      <c r="B872" s="2"/>
      <c r="C872" s="2"/>
      <c r="D872" s="2"/>
      <c r="E872" s="2"/>
      <c r="F872" s="2"/>
      <c r="G872" s="2"/>
      <c r="H872" s="2"/>
      <c r="I872" s="2"/>
    </row>
    <row r="873" ht="15.75" customHeight="1">
      <c r="A873" s="2"/>
      <c r="B873" s="2"/>
      <c r="C873" s="2"/>
      <c r="D873" s="2"/>
      <c r="E873" s="2"/>
      <c r="F873" s="2"/>
      <c r="G873" s="2"/>
      <c r="H873" s="2"/>
      <c r="I873" s="2"/>
    </row>
    <row r="874" ht="15.75" customHeight="1">
      <c r="A874" s="2"/>
      <c r="B874" s="2"/>
      <c r="C874" s="2"/>
      <c r="D874" s="2"/>
      <c r="E874" s="2"/>
      <c r="F874" s="2"/>
      <c r="G874" s="2"/>
      <c r="H874" s="2"/>
      <c r="I874" s="2"/>
    </row>
    <row r="875" ht="15.75" customHeight="1">
      <c r="A875" s="2"/>
      <c r="B875" s="2"/>
      <c r="C875" s="2"/>
      <c r="D875" s="2"/>
      <c r="E875" s="2"/>
      <c r="F875" s="2"/>
      <c r="G875" s="2"/>
      <c r="H875" s="2"/>
      <c r="I875" s="2"/>
    </row>
    <row r="876" ht="15.75" customHeight="1">
      <c r="A876" s="2"/>
      <c r="B876" s="2"/>
      <c r="C876" s="2"/>
      <c r="D876" s="2"/>
      <c r="E876" s="2"/>
      <c r="F876" s="2"/>
      <c r="G876" s="2"/>
      <c r="H876" s="2"/>
      <c r="I876" s="2"/>
    </row>
    <row r="877" ht="15.75" customHeight="1">
      <c r="A877" s="2"/>
      <c r="B877" s="2"/>
      <c r="C877" s="2"/>
      <c r="D877" s="2"/>
      <c r="E877" s="2"/>
      <c r="F877" s="2"/>
      <c r="G877" s="2"/>
      <c r="H877" s="2"/>
      <c r="I877" s="2"/>
    </row>
    <row r="878" ht="15.75" customHeight="1">
      <c r="A878" s="2"/>
      <c r="B878" s="2"/>
      <c r="C878" s="2"/>
      <c r="D878" s="2"/>
      <c r="E878" s="2"/>
      <c r="F878" s="2"/>
      <c r="G878" s="2"/>
      <c r="H878" s="2"/>
      <c r="I878" s="2"/>
    </row>
    <row r="879" ht="15.75" customHeight="1">
      <c r="A879" s="2"/>
      <c r="B879" s="2"/>
      <c r="C879" s="2"/>
      <c r="D879" s="2"/>
      <c r="E879" s="2"/>
      <c r="F879" s="2"/>
      <c r="G879" s="2"/>
      <c r="H879" s="2"/>
      <c r="I879" s="2"/>
    </row>
    <row r="880" ht="15.75" customHeight="1">
      <c r="A880" s="2"/>
      <c r="B880" s="2"/>
      <c r="C880" s="2"/>
      <c r="D880" s="2"/>
      <c r="E880" s="2"/>
      <c r="F880" s="2"/>
      <c r="G880" s="2"/>
      <c r="H880" s="2"/>
      <c r="I880" s="2"/>
    </row>
    <row r="881" ht="15.75" customHeight="1">
      <c r="A881" s="2"/>
      <c r="B881" s="2"/>
      <c r="C881" s="2"/>
      <c r="D881" s="2"/>
      <c r="E881" s="2"/>
      <c r="F881" s="2"/>
      <c r="G881" s="2"/>
      <c r="H881" s="2"/>
      <c r="I881" s="2"/>
    </row>
    <row r="882" ht="15.75" customHeight="1">
      <c r="A882" s="2"/>
      <c r="B882" s="2"/>
      <c r="C882" s="2"/>
      <c r="D882" s="2"/>
      <c r="E882" s="2"/>
      <c r="F882" s="2"/>
      <c r="G882" s="2"/>
      <c r="H882" s="2"/>
      <c r="I882" s="2"/>
    </row>
    <row r="883" ht="15.75" customHeight="1">
      <c r="A883" s="2"/>
      <c r="B883" s="2"/>
      <c r="C883" s="2"/>
      <c r="D883" s="2"/>
      <c r="E883" s="2"/>
      <c r="F883" s="2"/>
      <c r="G883" s="2"/>
      <c r="H883" s="2"/>
      <c r="I883" s="2"/>
    </row>
    <row r="884" ht="15.75" customHeight="1">
      <c r="A884" s="2"/>
      <c r="B884" s="2"/>
      <c r="C884" s="2"/>
      <c r="D884" s="2"/>
      <c r="E884" s="2"/>
      <c r="F884" s="2"/>
      <c r="G884" s="2"/>
      <c r="H884" s="2"/>
      <c r="I884" s="2"/>
    </row>
    <row r="885" ht="15.75" customHeight="1">
      <c r="A885" s="2"/>
      <c r="B885" s="2"/>
      <c r="C885" s="2"/>
      <c r="D885" s="2"/>
      <c r="E885" s="2"/>
      <c r="F885" s="2"/>
      <c r="G885" s="2"/>
      <c r="H885" s="2"/>
      <c r="I885" s="2"/>
    </row>
    <row r="886" ht="15.75" customHeight="1">
      <c r="A886" s="2"/>
      <c r="B886" s="2"/>
      <c r="C886" s="2"/>
      <c r="D886" s="2"/>
      <c r="E886" s="2"/>
      <c r="F886" s="2"/>
      <c r="G886" s="2"/>
      <c r="H886" s="2"/>
      <c r="I886" s="2"/>
    </row>
    <row r="887" ht="15.75" customHeight="1">
      <c r="A887" s="2"/>
      <c r="B887" s="2"/>
      <c r="C887" s="2"/>
      <c r="D887" s="2"/>
      <c r="E887" s="2"/>
      <c r="F887" s="2"/>
      <c r="G887" s="2"/>
      <c r="H887" s="2"/>
      <c r="I887" s="2"/>
    </row>
    <row r="888" ht="15.75" customHeight="1">
      <c r="A888" s="2"/>
      <c r="B888" s="2"/>
      <c r="C888" s="2"/>
      <c r="D888" s="2"/>
      <c r="E888" s="2"/>
      <c r="F888" s="2"/>
      <c r="G888" s="2"/>
      <c r="H888" s="2"/>
      <c r="I888" s="2"/>
    </row>
    <row r="889" ht="15.75" customHeight="1">
      <c r="A889" s="2"/>
      <c r="B889" s="2"/>
      <c r="C889" s="2"/>
      <c r="D889" s="2"/>
      <c r="E889" s="2"/>
      <c r="F889" s="2"/>
      <c r="G889" s="2"/>
      <c r="H889" s="2"/>
      <c r="I889" s="2"/>
    </row>
    <row r="890" ht="15.75" customHeight="1">
      <c r="A890" s="2"/>
      <c r="B890" s="2"/>
      <c r="C890" s="2"/>
      <c r="D890" s="2"/>
      <c r="E890" s="2"/>
      <c r="F890" s="2"/>
      <c r="G890" s="2"/>
      <c r="H890" s="2"/>
      <c r="I890" s="2"/>
    </row>
    <row r="891" ht="15.75" customHeight="1">
      <c r="A891" s="2"/>
      <c r="B891" s="2"/>
      <c r="C891" s="2"/>
      <c r="D891" s="2"/>
      <c r="E891" s="2"/>
      <c r="F891" s="2"/>
      <c r="G891" s="2"/>
      <c r="H891" s="2"/>
      <c r="I891" s="2"/>
    </row>
    <row r="892" ht="15.75" customHeight="1">
      <c r="A892" s="2"/>
      <c r="B892" s="2"/>
      <c r="C892" s="2"/>
      <c r="D892" s="2"/>
      <c r="E892" s="2"/>
      <c r="F892" s="2"/>
      <c r="G892" s="2"/>
      <c r="H892" s="2"/>
      <c r="I892" s="2"/>
    </row>
    <row r="893" ht="15.75" customHeight="1">
      <c r="A893" s="2"/>
      <c r="B893" s="2"/>
      <c r="C893" s="2"/>
      <c r="D893" s="2"/>
      <c r="E893" s="2"/>
      <c r="F893" s="2"/>
      <c r="G893" s="2"/>
      <c r="H893" s="2"/>
      <c r="I893" s="2"/>
    </row>
    <row r="894" ht="15.75" customHeight="1">
      <c r="A894" s="2"/>
      <c r="B894" s="2"/>
      <c r="C894" s="2"/>
      <c r="D894" s="2"/>
      <c r="E894" s="2"/>
      <c r="F894" s="2"/>
      <c r="G894" s="2"/>
      <c r="H894" s="2"/>
      <c r="I894" s="2"/>
    </row>
    <row r="895" ht="15.75" customHeight="1">
      <c r="A895" s="2"/>
      <c r="B895" s="2"/>
      <c r="C895" s="2"/>
      <c r="D895" s="2"/>
      <c r="E895" s="2"/>
      <c r="F895" s="2"/>
      <c r="G895" s="2"/>
      <c r="H895" s="2"/>
      <c r="I895" s="2"/>
    </row>
    <row r="896" ht="15.75" customHeight="1">
      <c r="A896" s="2"/>
      <c r="B896" s="2"/>
      <c r="C896" s="2"/>
      <c r="D896" s="2"/>
      <c r="E896" s="2"/>
      <c r="F896" s="2"/>
      <c r="G896" s="2"/>
      <c r="H896" s="2"/>
      <c r="I896" s="2"/>
    </row>
    <row r="897" ht="15.75" customHeight="1">
      <c r="A897" s="2"/>
      <c r="B897" s="2"/>
      <c r="C897" s="2"/>
      <c r="D897" s="2"/>
      <c r="E897" s="2"/>
      <c r="F897" s="2"/>
      <c r="G897" s="2"/>
      <c r="H897" s="2"/>
      <c r="I897" s="2"/>
    </row>
    <row r="898" ht="15.75" customHeight="1">
      <c r="A898" s="2"/>
      <c r="B898" s="2"/>
      <c r="C898" s="2"/>
      <c r="D898" s="2"/>
      <c r="E898" s="2"/>
      <c r="F898" s="2"/>
      <c r="G898" s="2"/>
      <c r="H898" s="2"/>
      <c r="I898" s="2"/>
    </row>
    <row r="899" ht="15.75" customHeight="1">
      <c r="A899" s="2"/>
      <c r="B899" s="2"/>
      <c r="C899" s="2"/>
      <c r="D899" s="2"/>
      <c r="E899" s="2"/>
      <c r="F899" s="2"/>
      <c r="G899" s="2"/>
      <c r="H899" s="2"/>
      <c r="I899" s="2"/>
    </row>
    <row r="900" ht="15.75" customHeight="1">
      <c r="A900" s="2"/>
      <c r="B900" s="2"/>
      <c r="C900" s="2"/>
      <c r="D900" s="2"/>
      <c r="E900" s="2"/>
      <c r="F900" s="2"/>
      <c r="G900" s="2"/>
      <c r="H900" s="2"/>
      <c r="I900" s="2"/>
    </row>
    <row r="901" ht="15.75" customHeight="1">
      <c r="A901" s="2"/>
      <c r="B901" s="2"/>
      <c r="C901" s="2"/>
      <c r="D901" s="2"/>
      <c r="E901" s="2"/>
      <c r="F901" s="2"/>
      <c r="G901" s="2"/>
      <c r="H901" s="2"/>
      <c r="I901" s="2"/>
    </row>
    <row r="902" ht="15.75" customHeight="1">
      <c r="A902" s="2"/>
      <c r="B902" s="2"/>
      <c r="C902" s="2"/>
      <c r="D902" s="2"/>
      <c r="E902" s="2"/>
      <c r="F902" s="2"/>
      <c r="G902" s="2"/>
      <c r="H902" s="2"/>
      <c r="I902" s="2"/>
    </row>
    <row r="903" ht="15.75" customHeight="1">
      <c r="A903" s="2"/>
      <c r="B903" s="2"/>
      <c r="C903" s="2"/>
      <c r="D903" s="2"/>
      <c r="E903" s="2"/>
      <c r="F903" s="2"/>
      <c r="G903" s="2"/>
      <c r="H903" s="2"/>
      <c r="I903" s="2"/>
    </row>
    <row r="904" ht="15.75" customHeight="1">
      <c r="A904" s="2"/>
      <c r="B904" s="2"/>
      <c r="C904" s="2"/>
      <c r="D904" s="2"/>
      <c r="E904" s="2"/>
      <c r="F904" s="2"/>
      <c r="G904" s="2"/>
      <c r="H904" s="2"/>
      <c r="I904" s="2"/>
    </row>
    <row r="905" ht="15.75" customHeight="1">
      <c r="A905" s="2"/>
      <c r="B905" s="2"/>
      <c r="C905" s="2"/>
      <c r="D905" s="2"/>
      <c r="E905" s="2"/>
      <c r="F905" s="2"/>
      <c r="G905" s="2"/>
      <c r="H905" s="2"/>
      <c r="I905" s="2"/>
    </row>
    <row r="906" ht="15.75" customHeight="1">
      <c r="A906" s="2"/>
      <c r="B906" s="2"/>
      <c r="C906" s="2"/>
      <c r="D906" s="2"/>
      <c r="E906" s="2"/>
      <c r="F906" s="2"/>
      <c r="G906" s="2"/>
      <c r="H906" s="2"/>
      <c r="I906" s="2"/>
    </row>
    <row r="907" ht="15.75" customHeight="1">
      <c r="A907" s="2"/>
      <c r="B907" s="2"/>
      <c r="C907" s="2"/>
      <c r="D907" s="2"/>
      <c r="E907" s="2"/>
      <c r="F907" s="2"/>
      <c r="G907" s="2"/>
      <c r="H907" s="2"/>
      <c r="I907" s="2"/>
    </row>
    <row r="908" ht="15.75" customHeight="1">
      <c r="A908" s="2"/>
      <c r="B908" s="2"/>
      <c r="C908" s="2"/>
      <c r="D908" s="2"/>
      <c r="E908" s="2"/>
      <c r="F908" s="2"/>
      <c r="G908" s="2"/>
      <c r="H908" s="2"/>
      <c r="I908" s="2"/>
    </row>
    <row r="909" ht="15.75" customHeight="1">
      <c r="A909" s="2"/>
      <c r="B909" s="2"/>
      <c r="C909" s="2"/>
      <c r="D909" s="2"/>
      <c r="E909" s="2"/>
      <c r="F909" s="2"/>
      <c r="G909" s="2"/>
      <c r="H909" s="2"/>
      <c r="I909" s="2"/>
    </row>
    <row r="910" ht="15.75" customHeight="1">
      <c r="A910" s="2"/>
      <c r="B910" s="2"/>
      <c r="C910" s="2"/>
      <c r="D910" s="2"/>
      <c r="E910" s="2"/>
      <c r="F910" s="2"/>
      <c r="G910" s="2"/>
      <c r="H910" s="2"/>
      <c r="I910" s="2"/>
    </row>
    <row r="911" ht="15.75" customHeight="1">
      <c r="A911" s="2"/>
      <c r="B911" s="2"/>
      <c r="C911" s="2"/>
      <c r="D911" s="2"/>
      <c r="E911" s="2"/>
      <c r="F911" s="2"/>
      <c r="G911" s="2"/>
      <c r="H911" s="2"/>
      <c r="I911" s="2"/>
    </row>
    <row r="912" ht="15.75" customHeight="1">
      <c r="A912" s="2"/>
      <c r="B912" s="2"/>
      <c r="C912" s="2"/>
      <c r="D912" s="2"/>
      <c r="E912" s="2"/>
      <c r="F912" s="2"/>
      <c r="G912" s="2"/>
      <c r="H912" s="2"/>
      <c r="I912" s="2"/>
    </row>
    <row r="913" ht="15.75" customHeight="1">
      <c r="A913" s="2"/>
      <c r="B913" s="2"/>
      <c r="C913" s="2"/>
      <c r="D913" s="2"/>
      <c r="E913" s="2"/>
      <c r="F913" s="2"/>
      <c r="G913" s="2"/>
      <c r="H913" s="2"/>
      <c r="I913" s="2"/>
    </row>
    <row r="914" ht="15.75" customHeight="1">
      <c r="A914" s="2"/>
      <c r="B914" s="2"/>
      <c r="C914" s="2"/>
      <c r="D914" s="2"/>
      <c r="E914" s="2"/>
      <c r="F914" s="2"/>
      <c r="G914" s="2"/>
      <c r="H914" s="2"/>
      <c r="I914" s="2"/>
    </row>
    <row r="915" ht="15.75" customHeight="1">
      <c r="A915" s="2"/>
      <c r="B915" s="2"/>
      <c r="C915" s="2"/>
      <c r="D915" s="2"/>
      <c r="E915" s="2"/>
      <c r="F915" s="2"/>
      <c r="G915" s="2"/>
      <c r="H915" s="2"/>
      <c r="I915" s="2"/>
    </row>
    <row r="916" ht="15.75" customHeight="1">
      <c r="A916" s="2"/>
      <c r="B916" s="2"/>
      <c r="C916" s="2"/>
      <c r="D916" s="2"/>
      <c r="E916" s="2"/>
      <c r="F916" s="2"/>
      <c r="G916" s="2"/>
      <c r="H916" s="2"/>
      <c r="I916" s="2"/>
    </row>
    <row r="917" ht="15.75" customHeight="1">
      <c r="A917" s="2"/>
      <c r="B917" s="2"/>
      <c r="C917" s="2"/>
      <c r="D917" s="2"/>
      <c r="E917" s="2"/>
      <c r="F917" s="2"/>
      <c r="G917" s="2"/>
      <c r="H917" s="2"/>
      <c r="I917" s="2"/>
    </row>
    <row r="918" ht="15.75" customHeight="1">
      <c r="A918" s="2"/>
      <c r="B918" s="2"/>
      <c r="C918" s="2"/>
      <c r="D918" s="2"/>
      <c r="E918" s="2"/>
      <c r="F918" s="2"/>
      <c r="G918" s="2"/>
      <c r="H918" s="2"/>
      <c r="I918" s="2"/>
    </row>
    <row r="919" ht="15.75" customHeight="1">
      <c r="A919" s="2"/>
      <c r="B919" s="2"/>
      <c r="C919" s="2"/>
      <c r="D919" s="2"/>
      <c r="E919" s="2"/>
      <c r="F919" s="2"/>
      <c r="G919" s="2"/>
      <c r="H919" s="2"/>
      <c r="I919" s="2"/>
    </row>
    <row r="920" ht="15.75" customHeight="1">
      <c r="A920" s="2"/>
      <c r="B920" s="2"/>
      <c r="C920" s="2"/>
      <c r="D920" s="2"/>
      <c r="E920" s="2"/>
      <c r="F920" s="2"/>
      <c r="G920" s="2"/>
      <c r="H920" s="2"/>
      <c r="I920" s="2"/>
    </row>
    <row r="921" ht="15.75" customHeight="1">
      <c r="A921" s="2"/>
      <c r="B921" s="2"/>
      <c r="C921" s="2"/>
      <c r="D921" s="2"/>
      <c r="E921" s="2"/>
      <c r="F921" s="2"/>
      <c r="G921" s="2"/>
      <c r="H921" s="2"/>
      <c r="I921" s="2"/>
    </row>
    <row r="922" ht="15.75" customHeight="1">
      <c r="A922" s="2"/>
      <c r="B922" s="2"/>
      <c r="C922" s="2"/>
      <c r="D922" s="2"/>
      <c r="E922" s="2"/>
      <c r="F922" s="2"/>
      <c r="G922" s="2"/>
      <c r="H922" s="2"/>
      <c r="I922" s="2"/>
    </row>
    <row r="923" ht="15.75" customHeight="1">
      <c r="A923" s="2"/>
      <c r="B923" s="2"/>
      <c r="C923" s="2"/>
      <c r="D923" s="2"/>
      <c r="E923" s="2"/>
      <c r="F923" s="2"/>
      <c r="G923" s="2"/>
      <c r="H923" s="2"/>
      <c r="I923" s="2"/>
    </row>
    <row r="924" ht="15.75" customHeight="1">
      <c r="A924" s="2"/>
      <c r="B924" s="2"/>
      <c r="C924" s="2"/>
      <c r="D924" s="2"/>
      <c r="E924" s="2"/>
      <c r="F924" s="2"/>
      <c r="G924" s="2"/>
      <c r="H924" s="2"/>
      <c r="I924" s="2"/>
    </row>
    <row r="925" ht="15.75" customHeight="1">
      <c r="A925" s="2"/>
      <c r="B925" s="2"/>
      <c r="C925" s="2"/>
      <c r="D925" s="2"/>
      <c r="E925" s="2"/>
      <c r="F925" s="2"/>
      <c r="G925" s="2"/>
      <c r="H925" s="2"/>
      <c r="I925" s="2"/>
    </row>
    <row r="926" ht="15.75" customHeight="1">
      <c r="A926" s="2"/>
      <c r="B926" s="2"/>
      <c r="C926" s="2"/>
      <c r="D926" s="2"/>
      <c r="E926" s="2"/>
      <c r="F926" s="2"/>
      <c r="G926" s="2"/>
      <c r="H926" s="2"/>
      <c r="I926" s="2"/>
    </row>
    <row r="927" ht="15.75" customHeight="1">
      <c r="A927" s="2"/>
      <c r="B927" s="2"/>
      <c r="C927" s="2"/>
      <c r="D927" s="2"/>
      <c r="E927" s="2"/>
      <c r="F927" s="2"/>
      <c r="G927" s="2"/>
      <c r="H927" s="2"/>
      <c r="I927" s="2"/>
    </row>
    <row r="928" ht="15.75" customHeight="1">
      <c r="A928" s="2"/>
      <c r="B928" s="2"/>
      <c r="C928" s="2"/>
      <c r="D928" s="2"/>
      <c r="E928" s="2"/>
      <c r="F928" s="2"/>
      <c r="G928" s="2"/>
      <c r="H928" s="2"/>
      <c r="I928" s="2"/>
    </row>
    <row r="929" ht="15.75" customHeight="1">
      <c r="A929" s="2"/>
      <c r="B929" s="2"/>
      <c r="C929" s="2"/>
      <c r="D929" s="2"/>
      <c r="E929" s="2"/>
      <c r="F929" s="2"/>
      <c r="G929" s="2"/>
      <c r="H929" s="2"/>
      <c r="I929" s="2"/>
    </row>
    <row r="930" ht="15.75" customHeight="1">
      <c r="A930" s="2"/>
      <c r="B930" s="2"/>
      <c r="C930" s="2"/>
      <c r="D930" s="2"/>
      <c r="E930" s="2"/>
      <c r="F930" s="2"/>
      <c r="G930" s="2"/>
      <c r="H930" s="2"/>
      <c r="I930" s="2"/>
    </row>
    <row r="931" ht="15.75" customHeight="1">
      <c r="A931" s="2"/>
      <c r="B931" s="2"/>
      <c r="C931" s="2"/>
      <c r="D931" s="2"/>
      <c r="E931" s="2"/>
      <c r="F931" s="2"/>
      <c r="G931" s="2"/>
      <c r="H931" s="2"/>
      <c r="I931" s="2"/>
    </row>
    <row r="932" ht="15.75" customHeight="1">
      <c r="A932" s="2"/>
      <c r="B932" s="2"/>
      <c r="C932" s="2"/>
      <c r="D932" s="2"/>
      <c r="E932" s="2"/>
      <c r="F932" s="2"/>
      <c r="G932" s="2"/>
      <c r="H932" s="2"/>
      <c r="I932" s="2"/>
    </row>
    <row r="933" ht="15.75" customHeight="1">
      <c r="A933" s="2"/>
      <c r="B933" s="2"/>
      <c r="C933" s="2"/>
      <c r="D933" s="2"/>
      <c r="E933" s="2"/>
      <c r="F933" s="2"/>
      <c r="G933" s="2"/>
      <c r="H933" s="2"/>
      <c r="I933" s="2"/>
    </row>
    <row r="934" ht="15.75" customHeight="1">
      <c r="A934" s="2"/>
      <c r="B934" s="2"/>
      <c r="C934" s="2"/>
      <c r="D934" s="2"/>
      <c r="E934" s="2"/>
      <c r="F934" s="2"/>
      <c r="G934" s="2"/>
      <c r="H934" s="2"/>
      <c r="I934" s="2"/>
    </row>
    <row r="935" ht="15.75" customHeight="1">
      <c r="A935" s="2"/>
      <c r="B935" s="2"/>
      <c r="C935" s="2"/>
      <c r="D935" s="2"/>
      <c r="E935" s="2"/>
      <c r="F935" s="2"/>
      <c r="G935" s="2"/>
      <c r="H935" s="2"/>
      <c r="I935" s="2"/>
    </row>
    <row r="936" ht="15.75" customHeight="1">
      <c r="A936" s="2"/>
      <c r="B936" s="2"/>
      <c r="C936" s="2"/>
      <c r="D936" s="2"/>
      <c r="E936" s="2"/>
      <c r="F936" s="2"/>
      <c r="G936" s="2"/>
      <c r="H936" s="2"/>
      <c r="I936" s="2"/>
    </row>
    <row r="937" ht="15.75" customHeight="1">
      <c r="A937" s="2"/>
      <c r="B937" s="2"/>
      <c r="C937" s="2"/>
      <c r="D937" s="2"/>
      <c r="E937" s="2"/>
      <c r="F937" s="2"/>
      <c r="G937" s="2"/>
      <c r="H937" s="2"/>
      <c r="I937" s="2"/>
    </row>
    <row r="938" ht="15.75" customHeight="1">
      <c r="A938" s="2"/>
      <c r="B938" s="2"/>
      <c r="C938" s="2"/>
      <c r="D938" s="2"/>
      <c r="E938" s="2"/>
      <c r="F938" s="2"/>
      <c r="G938" s="2"/>
      <c r="H938" s="2"/>
      <c r="I938" s="2"/>
    </row>
    <row r="939" ht="15.75" customHeight="1">
      <c r="A939" s="2"/>
      <c r="B939" s="2"/>
      <c r="C939" s="2"/>
      <c r="D939" s="2"/>
      <c r="E939" s="2"/>
      <c r="F939" s="2"/>
      <c r="G939" s="2"/>
      <c r="H939" s="2"/>
      <c r="I939" s="2"/>
    </row>
    <row r="940" ht="15.75" customHeight="1">
      <c r="A940" s="2"/>
      <c r="B940" s="2"/>
      <c r="C940" s="2"/>
      <c r="D940" s="2"/>
      <c r="E940" s="2"/>
      <c r="F940" s="2"/>
      <c r="G940" s="2"/>
      <c r="H940" s="2"/>
      <c r="I940" s="2"/>
    </row>
    <row r="941" ht="15.75" customHeight="1">
      <c r="A941" s="2"/>
      <c r="B941" s="2"/>
      <c r="C941" s="2"/>
      <c r="D941" s="2"/>
      <c r="E941" s="2"/>
      <c r="F941" s="2"/>
      <c r="G941" s="2"/>
      <c r="H941" s="2"/>
      <c r="I941" s="2"/>
    </row>
    <row r="942" ht="15.75" customHeight="1">
      <c r="A942" s="2"/>
      <c r="B942" s="2"/>
      <c r="C942" s="2"/>
      <c r="D942" s="2"/>
      <c r="E942" s="2"/>
      <c r="F942" s="2"/>
      <c r="G942" s="2"/>
      <c r="H942" s="2"/>
      <c r="I942" s="2"/>
    </row>
    <row r="943" ht="15.75" customHeight="1">
      <c r="A943" s="2"/>
      <c r="B943" s="2"/>
      <c r="C943" s="2"/>
      <c r="D943" s="2"/>
      <c r="E943" s="2"/>
      <c r="F943" s="2"/>
      <c r="G943" s="2"/>
      <c r="H943" s="2"/>
      <c r="I943" s="2"/>
    </row>
    <row r="944" ht="15.75" customHeight="1">
      <c r="A944" s="2"/>
      <c r="B944" s="2"/>
      <c r="C944" s="2"/>
      <c r="D944" s="2"/>
      <c r="E944" s="2"/>
      <c r="F944" s="2"/>
      <c r="G944" s="2"/>
      <c r="H944" s="2"/>
      <c r="I944" s="2"/>
    </row>
    <row r="945" ht="15.75" customHeight="1">
      <c r="A945" s="2"/>
      <c r="B945" s="2"/>
      <c r="C945" s="2"/>
      <c r="D945" s="2"/>
      <c r="E945" s="2"/>
      <c r="F945" s="2"/>
      <c r="G945" s="2"/>
      <c r="H945" s="2"/>
      <c r="I945" s="2"/>
    </row>
    <row r="946" ht="15.75" customHeight="1">
      <c r="A946" s="2"/>
      <c r="B946" s="2"/>
      <c r="C946" s="2"/>
      <c r="D946" s="2"/>
      <c r="E946" s="2"/>
      <c r="F946" s="2"/>
      <c r="G946" s="2"/>
      <c r="H946" s="2"/>
      <c r="I946" s="2"/>
    </row>
    <row r="947" ht="15.75" customHeight="1">
      <c r="A947" s="2"/>
      <c r="B947" s="2"/>
      <c r="C947" s="2"/>
      <c r="D947" s="2"/>
      <c r="E947" s="2"/>
      <c r="F947" s="2"/>
      <c r="G947" s="2"/>
      <c r="H947" s="2"/>
      <c r="I947" s="2"/>
    </row>
    <row r="948" ht="15.75" customHeight="1">
      <c r="A948" s="2"/>
      <c r="B948" s="2"/>
      <c r="C948" s="2"/>
      <c r="D948" s="2"/>
      <c r="E948" s="2"/>
      <c r="F948" s="2"/>
      <c r="G948" s="2"/>
      <c r="H948" s="2"/>
      <c r="I948" s="2"/>
    </row>
    <row r="949" ht="15.75" customHeight="1">
      <c r="A949" s="2"/>
      <c r="B949" s="2"/>
      <c r="C949" s="2"/>
      <c r="D949" s="2"/>
      <c r="E949" s="2"/>
      <c r="F949" s="2"/>
      <c r="G949" s="2"/>
      <c r="H949" s="2"/>
      <c r="I949" s="2"/>
    </row>
    <row r="950" ht="15.75" customHeight="1">
      <c r="A950" s="2"/>
      <c r="B950" s="2"/>
      <c r="C950" s="2"/>
      <c r="D950" s="2"/>
      <c r="E950" s="2"/>
      <c r="F950" s="2"/>
      <c r="G950" s="2"/>
      <c r="H950" s="2"/>
      <c r="I950" s="2"/>
    </row>
    <row r="951" ht="15.75" customHeight="1">
      <c r="A951" s="2"/>
      <c r="B951" s="2"/>
      <c r="C951" s="2"/>
      <c r="D951" s="2"/>
      <c r="E951" s="2"/>
      <c r="F951" s="2"/>
      <c r="G951" s="2"/>
      <c r="H951" s="2"/>
      <c r="I951" s="2"/>
    </row>
    <row r="952" ht="15.75" customHeight="1">
      <c r="A952" s="2"/>
      <c r="B952" s="2"/>
      <c r="C952" s="2"/>
      <c r="D952" s="2"/>
      <c r="E952" s="2"/>
      <c r="F952" s="2"/>
      <c r="G952" s="2"/>
      <c r="H952" s="2"/>
      <c r="I952" s="2"/>
    </row>
    <row r="953" ht="15.75" customHeight="1">
      <c r="A953" s="2"/>
      <c r="B953" s="2"/>
      <c r="C953" s="2"/>
      <c r="D953" s="2"/>
      <c r="E953" s="2"/>
      <c r="F953" s="2"/>
      <c r="G953" s="2"/>
      <c r="H953" s="2"/>
      <c r="I953" s="2"/>
    </row>
    <row r="954" ht="15.75" customHeight="1">
      <c r="A954" s="2"/>
      <c r="B954" s="2"/>
      <c r="C954" s="2"/>
      <c r="D954" s="2"/>
      <c r="E954" s="2"/>
      <c r="F954" s="2"/>
      <c r="G954" s="2"/>
      <c r="H954" s="2"/>
      <c r="I954" s="2"/>
    </row>
    <row r="955" ht="15.75" customHeight="1">
      <c r="A955" s="2"/>
      <c r="B955" s="2"/>
      <c r="C955" s="2"/>
      <c r="D955" s="2"/>
      <c r="E955" s="2"/>
      <c r="F955" s="2"/>
      <c r="G955" s="2"/>
      <c r="H955" s="2"/>
      <c r="I955" s="2"/>
    </row>
    <row r="956" ht="15.75" customHeight="1">
      <c r="A956" s="2"/>
      <c r="B956" s="2"/>
      <c r="C956" s="2"/>
      <c r="D956" s="2"/>
      <c r="E956" s="2"/>
      <c r="F956" s="2"/>
      <c r="G956" s="2"/>
      <c r="H956" s="2"/>
      <c r="I956" s="2"/>
    </row>
    <row r="957" ht="15.75" customHeight="1">
      <c r="A957" s="2"/>
      <c r="B957" s="2"/>
      <c r="C957" s="2"/>
      <c r="D957" s="2"/>
      <c r="E957" s="2"/>
      <c r="F957" s="2"/>
      <c r="G957" s="2"/>
      <c r="H957" s="2"/>
      <c r="I957" s="2"/>
    </row>
    <row r="958" ht="15.75" customHeight="1">
      <c r="A958" s="2"/>
      <c r="B958" s="2"/>
      <c r="C958" s="2"/>
      <c r="D958" s="2"/>
      <c r="E958" s="2"/>
      <c r="F958" s="2"/>
      <c r="G958" s="2"/>
      <c r="H958" s="2"/>
      <c r="I958" s="2"/>
    </row>
    <row r="959" ht="15.75" customHeight="1">
      <c r="A959" s="2"/>
      <c r="B959" s="2"/>
      <c r="C959" s="2"/>
      <c r="D959" s="2"/>
      <c r="E959" s="2"/>
      <c r="F959" s="2"/>
      <c r="G959" s="2"/>
      <c r="H959" s="2"/>
      <c r="I959" s="2"/>
    </row>
    <row r="960" ht="15.75" customHeight="1">
      <c r="A960" s="2"/>
      <c r="B960" s="2"/>
      <c r="C960" s="2"/>
      <c r="D960" s="2"/>
      <c r="E960" s="2"/>
      <c r="F960" s="2"/>
      <c r="G960" s="2"/>
      <c r="H960" s="2"/>
      <c r="I960" s="2"/>
    </row>
    <row r="961" ht="15.75" customHeight="1">
      <c r="A961" s="2"/>
      <c r="B961" s="2"/>
      <c r="C961" s="2"/>
      <c r="D961" s="2"/>
      <c r="E961" s="2"/>
      <c r="F961" s="2"/>
      <c r="G961" s="2"/>
      <c r="H961" s="2"/>
      <c r="I961" s="2"/>
    </row>
    <row r="962" ht="15.75" customHeight="1">
      <c r="A962" s="2"/>
      <c r="B962" s="2"/>
      <c r="C962" s="2"/>
      <c r="D962" s="2"/>
      <c r="E962" s="2"/>
      <c r="F962" s="2"/>
      <c r="G962" s="2"/>
      <c r="H962" s="2"/>
      <c r="I962" s="2"/>
    </row>
    <row r="963" ht="15.75" customHeight="1">
      <c r="A963" s="2"/>
      <c r="B963" s="2"/>
      <c r="C963" s="2"/>
      <c r="D963" s="2"/>
      <c r="E963" s="2"/>
      <c r="F963" s="2"/>
      <c r="G963" s="2"/>
      <c r="H963" s="2"/>
      <c r="I963" s="2"/>
    </row>
    <row r="964" ht="15.75" customHeight="1">
      <c r="A964" s="2"/>
      <c r="B964" s="2"/>
      <c r="C964" s="2"/>
      <c r="D964" s="2"/>
      <c r="E964" s="2"/>
      <c r="F964" s="2"/>
      <c r="G964" s="2"/>
      <c r="H964" s="2"/>
      <c r="I964" s="2"/>
    </row>
    <row r="965" ht="15.75" customHeight="1">
      <c r="A965" s="2"/>
      <c r="B965" s="2"/>
      <c r="C965" s="2"/>
      <c r="D965" s="2"/>
      <c r="E965" s="2"/>
      <c r="F965" s="2"/>
      <c r="G965" s="2"/>
      <c r="H965" s="2"/>
      <c r="I965" s="2"/>
    </row>
    <row r="966" ht="15.75" customHeight="1">
      <c r="A966" s="2"/>
      <c r="B966" s="2"/>
      <c r="C966" s="2"/>
      <c r="D966" s="2"/>
      <c r="E966" s="2"/>
      <c r="F966" s="2"/>
      <c r="G966" s="2"/>
      <c r="H966" s="2"/>
      <c r="I966" s="2"/>
    </row>
    <row r="967" ht="15.75" customHeight="1">
      <c r="A967" s="2"/>
      <c r="B967" s="2"/>
      <c r="C967" s="2"/>
      <c r="D967" s="2"/>
      <c r="E967" s="2"/>
      <c r="F967" s="2"/>
      <c r="G967" s="2"/>
      <c r="H967" s="2"/>
      <c r="I967" s="2"/>
    </row>
    <row r="968" ht="15.75" customHeight="1">
      <c r="A968" s="2"/>
      <c r="B968" s="2"/>
      <c r="C968" s="2"/>
      <c r="D968" s="2"/>
      <c r="E968" s="2"/>
      <c r="F968" s="2"/>
      <c r="G968" s="2"/>
      <c r="H968" s="2"/>
      <c r="I968" s="2"/>
    </row>
    <row r="969" ht="15.75" customHeight="1">
      <c r="A969" s="2"/>
      <c r="B969" s="2"/>
      <c r="C969" s="2"/>
      <c r="D969" s="2"/>
      <c r="E969" s="2"/>
      <c r="F969" s="2"/>
      <c r="G969" s="2"/>
      <c r="H969" s="2"/>
      <c r="I969" s="2"/>
    </row>
    <row r="970" ht="15.75" customHeight="1">
      <c r="A970" s="2"/>
      <c r="B970" s="2"/>
      <c r="C970" s="2"/>
      <c r="D970" s="2"/>
      <c r="E970" s="2"/>
      <c r="F970" s="2"/>
      <c r="G970" s="2"/>
      <c r="H970" s="2"/>
      <c r="I970" s="2"/>
    </row>
    <row r="971" ht="15.75" customHeight="1">
      <c r="A971" s="2"/>
      <c r="B971" s="2"/>
      <c r="C971" s="2"/>
      <c r="D971" s="2"/>
      <c r="E971" s="2"/>
      <c r="F971" s="2"/>
      <c r="G971" s="2"/>
      <c r="H971" s="2"/>
      <c r="I971" s="2"/>
    </row>
    <row r="972" ht="15.75" customHeight="1">
      <c r="A972" s="2"/>
      <c r="B972" s="2"/>
      <c r="C972" s="2"/>
      <c r="D972" s="2"/>
      <c r="E972" s="2"/>
      <c r="F972" s="2"/>
      <c r="G972" s="2"/>
      <c r="H972" s="2"/>
      <c r="I972" s="2"/>
    </row>
    <row r="973" ht="15.75" customHeight="1">
      <c r="A973" s="2"/>
      <c r="B973" s="2"/>
      <c r="C973" s="2"/>
      <c r="D973" s="2"/>
      <c r="E973" s="2"/>
      <c r="F973" s="2"/>
      <c r="G973" s="2"/>
      <c r="H973" s="2"/>
      <c r="I973" s="2"/>
    </row>
    <row r="974" ht="15.75" customHeight="1">
      <c r="A974" s="2"/>
      <c r="B974" s="2"/>
      <c r="C974" s="2"/>
      <c r="D974" s="2"/>
      <c r="E974" s="2"/>
      <c r="F974" s="2"/>
      <c r="G974" s="2"/>
      <c r="H974" s="2"/>
      <c r="I974" s="2"/>
    </row>
    <row r="975" ht="15.75" customHeight="1">
      <c r="A975" s="2"/>
      <c r="B975" s="2"/>
      <c r="C975" s="2"/>
      <c r="D975" s="2"/>
      <c r="E975" s="2"/>
      <c r="F975" s="2"/>
      <c r="G975" s="2"/>
      <c r="H975" s="2"/>
      <c r="I975" s="2"/>
    </row>
    <row r="976" ht="15.75" customHeight="1">
      <c r="A976" s="2"/>
      <c r="B976" s="2"/>
      <c r="C976" s="2"/>
      <c r="D976" s="2"/>
      <c r="E976" s="2"/>
      <c r="F976" s="2"/>
      <c r="G976" s="2"/>
      <c r="H976" s="2"/>
      <c r="I976" s="2"/>
    </row>
    <row r="977" ht="15.75" customHeight="1">
      <c r="A977" s="2"/>
      <c r="B977" s="2"/>
      <c r="C977" s="2"/>
      <c r="D977" s="2"/>
      <c r="E977" s="2"/>
      <c r="F977" s="2"/>
      <c r="G977" s="2"/>
      <c r="H977" s="2"/>
      <c r="I977" s="2"/>
    </row>
    <row r="978" ht="15.75" customHeight="1">
      <c r="A978" s="2"/>
      <c r="B978" s="2"/>
      <c r="C978" s="2"/>
      <c r="D978" s="2"/>
      <c r="E978" s="2"/>
      <c r="F978" s="2"/>
      <c r="G978" s="2"/>
      <c r="H978" s="2"/>
      <c r="I978" s="2"/>
    </row>
    <row r="979" ht="15.75" customHeight="1">
      <c r="A979" s="2"/>
      <c r="B979" s="2"/>
      <c r="C979" s="2"/>
      <c r="D979" s="2"/>
      <c r="E979" s="2"/>
      <c r="F979" s="2"/>
      <c r="G979" s="2"/>
      <c r="H979" s="2"/>
      <c r="I979" s="2"/>
    </row>
    <row r="980" ht="15.75" customHeight="1">
      <c r="A980" s="2"/>
      <c r="B980" s="2"/>
      <c r="C980" s="2"/>
      <c r="D980" s="2"/>
      <c r="E980" s="2"/>
      <c r="F980" s="2"/>
      <c r="G980" s="2"/>
      <c r="H980" s="2"/>
      <c r="I980" s="2"/>
    </row>
    <row r="981" ht="15.75" customHeight="1">
      <c r="A981" s="2"/>
      <c r="B981" s="2"/>
      <c r="C981" s="2"/>
      <c r="D981" s="2"/>
      <c r="E981" s="2"/>
      <c r="F981" s="2"/>
      <c r="G981" s="2"/>
      <c r="H981" s="2"/>
      <c r="I981" s="2"/>
    </row>
    <row r="982" ht="15.75" customHeight="1">
      <c r="A982" s="2"/>
      <c r="B982" s="2"/>
      <c r="C982" s="2"/>
      <c r="D982" s="2"/>
      <c r="E982" s="2"/>
      <c r="F982" s="2"/>
      <c r="G982" s="2"/>
      <c r="H982" s="2"/>
      <c r="I982" s="2"/>
    </row>
    <row r="983" ht="15.75" customHeight="1">
      <c r="A983" s="2"/>
      <c r="B983" s="2"/>
      <c r="C983" s="2"/>
      <c r="D983" s="2"/>
      <c r="E983" s="2"/>
      <c r="F983" s="2"/>
      <c r="G983" s="2"/>
      <c r="H983" s="2"/>
      <c r="I983" s="2"/>
    </row>
    <row r="984" ht="15.75" customHeight="1">
      <c r="A984" s="2"/>
      <c r="B984" s="2"/>
      <c r="C984" s="2"/>
      <c r="D984" s="2"/>
      <c r="E984" s="2"/>
      <c r="F984" s="2"/>
      <c r="G984" s="2"/>
      <c r="H984" s="2"/>
      <c r="I984" s="2"/>
    </row>
    <row r="985" ht="15.75" customHeight="1">
      <c r="A985" s="2"/>
      <c r="B985" s="2"/>
      <c r="C985" s="2"/>
      <c r="D985" s="2"/>
      <c r="E985" s="2"/>
      <c r="F985" s="2"/>
      <c r="G985" s="2"/>
      <c r="H985" s="2"/>
      <c r="I985" s="2"/>
    </row>
    <row r="986" ht="15.75" customHeight="1">
      <c r="A986" s="2"/>
      <c r="B986" s="2"/>
      <c r="C986" s="2"/>
      <c r="D986" s="2"/>
      <c r="E986" s="2"/>
      <c r="F986" s="2"/>
      <c r="G986" s="2"/>
      <c r="H986" s="2"/>
      <c r="I986" s="2"/>
    </row>
    <row r="987" ht="15.75" customHeight="1">
      <c r="A987" s="2"/>
      <c r="B987" s="2"/>
      <c r="C987" s="2"/>
      <c r="D987" s="2"/>
      <c r="E987" s="2"/>
      <c r="F987" s="2"/>
      <c r="G987" s="2"/>
      <c r="H987" s="2"/>
      <c r="I987" s="2"/>
    </row>
    <row r="988" ht="15.75" customHeight="1">
      <c r="A988" s="2"/>
      <c r="B988" s="2"/>
      <c r="C988" s="2"/>
      <c r="D988" s="2"/>
      <c r="E988" s="2"/>
      <c r="F988" s="2"/>
      <c r="G988" s="2"/>
      <c r="H988" s="2"/>
      <c r="I988" s="2"/>
    </row>
    <row r="989" ht="15.75" customHeight="1">
      <c r="A989" s="2"/>
      <c r="B989" s="2"/>
      <c r="C989" s="2"/>
      <c r="D989" s="2"/>
      <c r="E989" s="2"/>
      <c r="F989" s="2"/>
      <c r="G989" s="2"/>
      <c r="H989" s="2"/>
      <c r="I989" s="2"/>
    </row>
    <row r="990" ht="15.75" customHeight="1">
      <c r="A990" s="2"/>
      <c r="B990" s="2"/>
      <c r="C990" s="2"/>
      <c r="D990" s="2"/>
      <c r="E990" s="2"/>
      <c r="F990" s="2"/>
      <c r="G990" s="2"/>
      <c r="H990" s="2"/>
      <c r="I990" s="2"/>
    </row>
    <row r="991" ht="15.75" customHeight="1">
      <c r="A991" s="2"/>
      <c r="B991" s="2"/>
      <c r="C991" s="2"/>
      <c r="D991" s="2"/>
      <c r="E991" s="2"/>
      <c r="F991" s="2"/>
      <c r="G991" s="2"/>
      <c r="H991" s="2"/>
      <c r="I991" s="2"/>
    </row>
    <row r="992" ht="15.75" customHeight="1">
      <c r="A992" s="2"/>
      <c r="B992" s="2"/>
      <c r="C992" s="2"/>
      <c r="D992" s="2"/>
      <c r="E992" s="2"/>
      <c r="F992" s="2"/>
      <c r="G992" s="2"/>
      <c r="H992" s="2"/>
      <c r="I992" s="2"/>
    </row>
    <row r="993" ht="15.75" customHeight="1">
      <c r="A993" s="2"/>
      <c r="B993" s="2"/>
      <c r="C993" s="2"/>
      <c r="D993" s="2"/>
      <c r="E993" s="2"/>
      <c r="F993" s="2"/>
      <c r="G993" s="2"/>
      <c r="H993" s="2"/>
      <c r="I993" s="2"/>
    </row>
    <row r="994" ht="15.75" customHeight="1">
      <c r="A994" s="2"/>
      <c r="B994" s="2"/>
      <c r="C994" s="2"/>
      <c r="D994" s="2"/>
      <c r="E994" s="2"/>
      <c r="F994" s="2"/>
      <c r="G994" s="2"/>
      <c r="H994" s="2"/>
      <c r="I994" s="2"/>
    </row>
    <row r="995" ht="15.75" customHeight="1">
      <c r="A995" s="2"/>
      <c r="B995" s="2"/>
      <c r="C995" s="2"/>
      <c r="D995" s="2"/>
      <c r="E995" s="2"/>
      <c r="F995" s="2"/>
      <c r="G995" s="2"/>
      <c r="H995" s="2"/>
      <c r="I995" s="2"/>
    </row>
    <row r="996" ht="15.75" customHeight="1">
      <c r="A996" s="2"/>
      <c r="B996" s="2"/>
      <c r="C996" s="2"/>
      <c r="D996" s="2"/>
      <c r="E996" s="2"/>
      <c r="F996" s="2"/>
      <c r="G996" s="2"/>
      <c r="H996" s="2"/>
      <c r="I996" s="2"/>
    </row>
    <row r="997" ht="15.75" customHeight="1">
      <c r="A997" s="2"/>
      <c r="B997" s="2"/>
      <c r="C997" s="2"/>
      <c r="D997" s="2"/>
      <c r="E997" s="2"/>
      <c r="F997" s="2"/>
      <c r="G997" s="2"/>
      <c r="H997" s="2"/>
      <c r="I997" s="2"/>
    </row>
    <row r="998" ht="15.75" customHeight="1">
      <c r="A998" s="2"/>
      <c r="B998" s="2"/>
      <c r="C998" s="2"/>
      <c r="D998" s="2"/>
      <c r="E998" s="2"/>
      <c r="F998" s="2"/>
      <c r="G998" s="2"/>
      <c r="H998" s="2"/>
      <c r="I998" s="2"/>
    </row>
    <row r="999" ht="15.75" customHeight="1">
      <c r="A999" s="2"/>
      <c r="B999" s="2"/>
      <c r="C999" s="2"/>
      <c r="D999" s="2"/>
      <c r="E999" s="2"/>
      <c r="F999" s="2"/>
      <c r="G999" s="2"/>
      <c r="H999" s="2"/>
      <c r="I999" s="2"/>
    </row>
    <row r="1000" ht="15.75" customHeight="1">
      <c r="A1000" s="2"/>
      <c r="B1000" s="2"/>
      <c r="C1000" s="2"/>
      <c r="D1000" s="2"/>
      <c r="E1000" s="2"/>
      <c r="F1000" s="2"/>
      <c r="G1000" s="2"/>
      <c r="H1000" s="2"/>
      <c r="I1000" s="2"/>
    </row>
    <row r="1001" ht="15.75" customHeight="1">
      <c r="A1001" s="2"/>
      <c r="B1001" s="2"/>
      <c r="C1001" s="2"/>
      <c r="D1001" s="2"/>
      <c r="E1001" s="2"/>
      <c r="F1001" s="2"/>
      <c r="G1001" s="2"/>
      <c r="H1001" s="2"/>
      <c r="I1001" s="2"/>
    </row>
    <row r="1002" ht="15.75" customHeight="1">
      <c r="A1002" s="2"/>
      <c r="B1002" s="2"/>
      <c r="C1002" s="2"/>
      <c r="D1002" s="2"/>
      <c r="E1002" s="2"/>
      <c r="F1002" s="2"/>
      <c r="G1002" s="2"/>
      <c r="H1002" s="2"/>
      <c r="I1002" s="2"/>
    </row>
    <row r="1003" ht="15.75" customHeight="1">
      <c r="A1003" s="2"/>
      <c r="B1003" s="2"/>
      <c r="C1003" s="2"/>
      <c r="D1003" s="2"/>
      <c r="E1003" s="2"/>
      <c r="F1003" s="2"/>
      <c r="G1003" s="2"/>
      <c r="H1003" s="2"/>
      <c r="I1003" s="2"/>
    </row>
    <row r="1004" ht="15.75" customHeight="1">
      <c r="A1004" s="2"/>
      <c r="B1004" s="2"/>
      <c r="C1004" s="2"/>
      <c r="D1004" s="2"/>
      <c r="E1004" s="2"/>
      <c r="F1004" s="2"/>
      <c r="G1004" s="2"/>
      <c r="H1004" s="2"/>
      <c r="I1004" s="2"/>
    </row>
    <row r="1005" ht="15.75" customHeight="1">
      <c r="A1005" s="2"/>
      <c r="B1005" s="2"/>
      <c r="C1005" s="2"/>
      <c r="D1005" s="2"/>
      <c r="E1005" s="2"/>
      <c r="F1005" s="2"/>
      <c r="G1005" s="2"/>
      <c r="H1005" s="2"/>
      <c r="I1005" s="2"/>
    </row>
  </sheetData>
  <mergeCells count="20">
    <mergeCell ref="A1:B1"/>
    <mergeCell ref="A14:B14"/>
    <mergeCell ref="A26:B26"/>
    <mergeCell ref="A38:B38"/>
    <mergeCell ref="A50:B50"/>
    <mergeCell ref="A61:E61"/>
    <mergeCell ref="A72:E72"/>
    <mergeCell ref="A160:E160"/>
    <mergeCell ref="A171:E171"/>
    <mergeCell ref="A182:E182"/>
    <mergeCell ref="A193:E193"/>
    <mergeCell ref="A204:E204"/>
    <mergeCell ref="A216:E216"/>
    <mergeCell ref="A83:E83"/>
    <mergeCell ref="A94:E94"/>
    <mergeCell ref="A105:E105"/>
    <mergeCell ref="A116:E116"/>
    <mergeCell ref="A127:E127"/>
    <mergeCell ref="A138:E138"/>
    <mergeCell ref="A149:E149"/>
  </mergeCells>
  <hyperlinks>
    <hyperlink r:id="rId1" ref="H230"/>
    <hyperlink r:id="rId2" ref="H231"/>
    <hyperlink r:id="rId3" ref="H232"/>
    <hyperlink r:id="rId4" ref="H233"/>
    <hyperlink r:id="rId5" ref="H234"/>
  </hyperlinks>
  <printOptions/>
  <pageMargins bottom="1.0" footer="0.0" header="0.0" left="0.75" right="0.75" top="1.0"/>
  <pageSetup orientation="landscape"/>
  <drawing r:id="rId6"/>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22.0"/>
    <col customWidth="1" min="2" max="3" width="16.0"/>
    <col customWidth="1" min="4" max="4" width="45.0"/>
    <col customWidth="1" min="5" max="5" width="25.0"/>
    <col customWidth="1" min="6" max="12" width="70.0"/>
    <col customWidth="1" min="13" max="13" width="30.0"/>
  </cols>
  <sheetData>
    <row r="1">
      <c r="A1" s="49" t="s">
        <v>412</v>
      </c>
      <c r="B1" s="145" t="s">
        <v>413</v>
      </c>
      <c r="C1" s="49" t="s">
        <v>414</v>
      </c>
      <c r="D1" s="49" t="s">
        <v>415</v>
      </c>
      <c r="E1" s="49" t="s">
        <v>416</v>
      </c>
      <c r="F1" s="49" t="s">
        <v>417</v>
      </c>
      <c r="G1" s="49" t="s">
        <v>418</v>
      </c>
      <c r="H1" s="49" t="s">
        <v>419</v>
      </c>
      <c r="I1" s="49" t="s">
        <v>420</v>
      </c>
      <c r="J1" s="49" t="s">
        <v>421</v>
      </c>
      <c r="K1" s="49" t="s">
        <v>107</v>
      </c>
      <c r="L1" s="49" t="s">
        <v>422</v>
      </c>
      <c r="M1" s="49"/>
      <c r="N1" s="2"/>
      <c r="O1" s="2"/>
      <c r="P1" s="2"/>
      <c r="Q1" s="2"/>
      <c r="R1" s="2"/>
      <c r="S1" s="2"/>
      <c r="T1" s="2"/>
      <c r="U1" s="2"/>
      <c r="V1" s="2"/>
      <c r="W1" s="2"/>
      <c r="X1" s="2"/>
      <c r="Y1" s="2"/>
      <c r="Z1" s="2"/>
    </row>
    <row r="2">
      <c r="A2" s="26" t="s">
        <v>30</v>
      </c>
      <c r="B2" s="212">
        <v>5.56</v>
      </c>
      <c r="C2" s="25" t="s">
        <v>423</v>
      </c>
      <c r="D2" s="26" t="s">
        <v>178</v>
      </c>
      <c r="E2" s="26" t="s">
        <v>424</v>
      </c>
      <c r="F2" s="26" t="s">
        <v>425</v>
      </c>
      <c r="G2" s="213" t="s">
        <v>426</v>
      </c>
      <c r="H2" s="213" t="s">
        <v>427</v>
      </c>
      <c r="I2" s="25"/>
      <c r="J2" s="26" t="s">
        <v>428</v>
      </c>
      <c r="K2" s="26" t="s">
        <v>429</v>
      </c>
      <c r="L2" s="26" t="s">
        <v>430</v>
      </c>
      <c r="M2" s="25"/>
      <c r="N2" s="2"/>
      <c r="O2" s="2"/>
      <c r="P2" s="2"/>
      <c r="Q2" s="2"/>
      <c r="R2" s="2"/>
      <c r="S2" s="2"/>
      <c r="T2" s="2"/>
      <c r="U2" s="2"/>
      <c r="V2" s="2"/>
      <c r="W2" s="2"/>
      <c r="X2" s="2"/>
      <c r="Y2" s="2"/>
      <c r="Z2" s="2"/>
    </row>
    <row r="3">
      <c r="A3" s="26" t="s">
        <v>32</v>
      </c>
      <c r="B3" s="212">
        <v>2.63</v>
      </c>
      <c r="C3" s="25" t="s">
        <v>431</v>
      </c>
      <c r="D3" s="26" t="s">
        <v>178</v>
      </c>
      <c r="E3" s="26" t="s">
        <v>432</v>
      </c>
      <c r="F3" s="26" t="s">
        <v>433</v>
      </c>
      <c r="G3" s="213" t="s">
        <v>426</v>
      </c>
      <c r="H3" s="213" t="s">
        <v>427</v>
      </c>
      <c r="I3" s="25"/>
      <c r="J3" s="26" t="s">
        <v>434</v>
      </c>
      <c r="K3" s="26" t="s">
        <v>435</v>
      </c>
      <c r="L3" s="26" t="s">
        <v>436</v>
      </c>
      <c r="M3" s="25"/>
      <c r="N3" s="2"/>
      <c r="O3" s="2"/>
      <c r="P3" s="2"/>
      <c r="Q3" s="2"/>
      <c r="R3" s="2"/>
      <c r="S3" s="2"/>
      <c r="T3" s="2"/>
      <c r="U3" s="2"/>
      <c r="V3" s="2"/>
      <c r="W3" s="2"/>
      <c r="X3" s="2"/>
      <c r="Y3" s="2"/>
      <c r="Z3" s="2"/>
    </row>
    <row r="4">
      <c r="A4" s="26" t="s">
        <v>34</v>
      </c>
      <c r="B4" s="212">
        <v>421.0</v>
      </c>
      <c r="C4" s="25" t="s">
        <v>437</v>
      </c>
      <c r="D4" s="26" t="s">
        <v>178</v>
      </c>
      <c r="E4" s="26" t="s">
        <v>438</v>
      </c>
      <c r="F4" s="26" t="s">
        <v>439</v>
      </c>
      <c r="G4" s="213" t="s">
        <v>426</v>
      </c>
      <c r="H4" s="213" t="s">
        <v>427</v>
      </c>
      <c r="I4" s="25"/>
      <c r="J4" s="26" t="s">
        <v>440</v>
      </c>
      <c r="K4" s="26" t="s">
        <v>441</v>
      </c>
      <c r="L4" s="26" t="s">
        <v>442</v>
      </c>
      <c r="M4" s="25"/>
      <c r="N4" s="2"/>
      <c r="O4" s="2"/>
      <c r="P4" s="2"/>
      <c r="Q4" s="2"/>
      <c r="R4" s="2"/>
      <c r="S4" s="2"/>
      <c r="T4" s="2"/>
      <c r="U4" s="2"/>
      <c r="V4" s="2"/>
      <c r="W4" s="2"/>
      <c r="X4" s="2"/>
      <c r="Y4" s="2"/>
      <c r="Z4" s="2"/>
    </row>
    <row r="5">
      <c r="A5" s="161" t="s">
        <v>58</v>
      </c>
      <c r="B5" s="214">
        <f>((B35*0.2/4)*0.5)*48</f>
        <v>2790</v>
      </c>
      <c r="C5" s="28" t="s">
        <v>443</v>
      </c>
      <c r="D5" s="161" t="s">
        <v>184</v>
      </c>
      <c r="E5" s="161" t="s">
        <v>444</v>
      </c>
      <c r="F5" s="215" t="s">
        <v>445</v>
      </c>
      <c r="G5" s="215" t="s">
        <v>446</v>
      </c>
      <c r="H5" s="215" t="s">
        <v>447</v>
      </c>
      <c r="I5" s="215" t="s">
        <v>448</v>
      </c>
      <c r="J5" s="161" t="s">
        <v>449</v>
      </c>
      <c r="K5" s="161" t="s">
        <v>450</v>
      </c>
      <c r="L5" s="161" t="s">
        <v>451</v>
      </c>
      <c r="M5" s="26" t="s">
        <v>452</v>
      </c>
      <c r="N5" s="2"/>
      <c r="O5" s="2"/>
      <c r="P5" s="2"/>
      <c r="Q5" s="2"/>
      <c r="R5" s="2"/>
      <c r="S5" s="2"/>
      <c r="T5" s="2"/>
      <c r="U5" s="2"/>
      <c r="V5" s="2"/>
      <c r="W5" s="2"/>
      <c r="X5" s="2"/>
      <c r="Y5" s="2"/>
      <c r="Z5" s="2"/>
    </row>
    <row r="6">
      <c r="A6" s="26" t="s">
        <v>38</v>
      </c>
      <c r="B6" s="212">
        <v>2.0</v>
      </c>
      <c r="C6" s="25" t="s">
        <v>423</v>
      </c>
      <c r="D6" s="26" t="s">
        <v>453</v>
      </c>
      <c r="E6" s="26" t="s">
        <v>454</v>
      </c>
      <c r="F6" s="26" t="s">
        <v>455</v>
      </c>
      <c r="G6" s="213" t="s">
        <v>456</v>
      </c>
      <c r="H6" s="25"/>
      <c r="I6" s="25"/>
      <c r="J6" s="26" t="s">
        <v>457</v>
      </c>
      <c r="K6" s="26" t="s">
        <v>458</v>
      </c>
      <c r="L6" s="26" t="s">
        <v>430</v>
      </c>
      <c r="M6" s="25"/>
      <c r="N6" s="2"/>
      <c r="O6" s="2"/>
      <c r="P6" s="2"/>
      <c r="Q6" s="2"/>
      <c r="R6" s="2"/>
      <c r="S6" s="2"/>
      <c r="T6" s="2"/>
      <c r="U6" s="2"/>
      <c r="V6" s="2"/>
      <c r="W6" s="2"/>
      <c r="X6" s="2"/>
      <c r="Y6" s="2"/>
      <c r="Z6" s="2"/>
    </row>
    <row r="7">
      <c r="A7" s="26" t="s">
        <v>459</v>
      </c>
      <c r="B7" s="212">
        <v>2.5</v>
      </c>
      <c r="C7" s="25" t="s">
        <v>460</v>
      </c>
      <c r="D7" s="26" t="s">
        <v>461</v>
      </c>
      <c r="E7" s="26" t="s">
        <v>462</v>
      </c>
      <c r="F7" s="26" t="s">
        <v>463</v>
      </c>
      <c r="G7" s="213" t="s">
        <v>464</v>
      </c>
      <c r="H7" s="25"/>
      <c r="I7" s="25"/>
      <c r="J7" s="26" t="s">
        <v>465</v>
      </c>
      <c r="K7" s="26" t="s">
        <v>466</v>
      </c>
      <c r="L7" s="26" t="s">
        <v>430</v>
      </c>
      <c r="M7" s="25"/>
      <c r="N7" s="2"/>
      <c r="O7" s="2"/>
      <c r="P7" s="2"/>
      <c r="Q7" s="2"/>
      <c r="R7" s="2"/>
      <c r="S7" s="2"/>
      <c r="T7" s="2"/>
      <c r="U7" s="2"/>
      <c r="V7" s="2"/>
      <c r="W7" s="2"/>
      <c r="X7" s="2"/>
      <c r="Y7" s="2"/>
      <c r="Z7" s="2"/>
    </row>
    <row r="8">
      <c r="A8" s="26" t="s">
        <v>40</v>
      </c>
      <c r="B8" s="212">
        <v>250.0</v>
      </c>
      <c r="C8" s="25" t="s">
        <v>467</v>
      </c>
      <c r="D8" s="26" t="s">
        <v>468</v>
      </c>
      <c r="E8" s="26" t="s">
        <v>469</v>
      </c>
      <c r="F8" s="26" t="s">
        <v>470</v>
      </c>
      <c r="G8" s="213" t="s">
        <v>471</v>
      </c>
      <c r="H8" s="25"/>
      <c r="I8" s="25"/>
      <c r="J8" s="26" t="s">
        <v>472</v>
      </c>
      <c r="K8" s="26" t="s">
        <v>473</v>
      </c>
      <c r="L8" s="26" t="s">
        <v>474</v>
      </c>
      <c r="M8" s="25"/>
      <c r="N8" s="2"/>
      <c r="O8" s="2"/>
      <c r="P8" s="2"/>
      <c r="Q8" s="2"/>
      <c r="R8" s="2"/>
      <c r="S8" s="2"/>
      <c r="T8" s="2"/>
      <c r="U8" s="2"/>
      <c r="V8" s="2"/>
      <c r="W8" s="2"/>
      <c r="X8" s="2"/>
      <c r="Y8" s="2"/>
      <c r="Z8" s="2"/>
    </row>
    <row r="9">
      <c r="A9" s="161" t="s">
        <v>42</v>
      </c>
      <c r="B9" s="216">
        <v>3500.0</v>
      </c>
      <c r="C9" s="28" t="s">
        <v>475</v>
      </c>
      <c r="D9" s="161" t="s">
        <v>476</v>
      </c>
      <c r="E9" s="161" t="s">
        <v>477</v>
      </c>
      <c r="F9" s="161" t="s">
        <v>478</v>
      </c>
      <c r="G9" s="215" t="s">
        <v>479</v>
      </c>
      <c r="H9" s="215" t="s">
        <v>480</v>
      </c>
      <c r="I9" s="215" t="s">
        <v>481</v>
      </c>
      <c r="J9" s="161" t="s">
        <v>482</v>
      </c>
      <c r="K9" s="161" t="s">
        <v>483</v>
      </c>
      <c r="L9" s="161" t="s">
        <v>484</v>
      </c>
      <c r="M9" s="25"/>
      <c r="N9" s="2"/>
      <c r="O9" s="2"/>
      <c r="P9" s="2"/>
      <c r="Q9" s="2"/>
      <c r="R9" s="2"/>
      <c r="S9" s="2"/>
      <c r="T9" s="2"/>
      <c r="U9" s="2"/>
      <c r="V9" s="2"/>
      <c r="W9" s="2"/>
      <c r="X9" s="2"/>
      <c r="Y9" s="2"/>
      <c r="Z9" s="2"/>
    </row>
    <row r="10">
      <c r="A10" s="26" t="s">
        <v>44</v>
      </c>
      <c r="B10" s="212">
        <v>1750.0</v>
      </c>
      <c r="C10" s="25" t="s">
        <v>485</v>
      </c>
      <c r="D10" s="26" t="s">
        <v>486</v>
      </c>
      <c r="E10" s="26" t="s">
        <v>487</v>
      </c>
      <c r="F10" s="26" t="s">
        <v>488</v>
      </c>
      <c r="G10" s="213" t="s">
        <v>489</v>
      </c>
      <c r="H10" s="213" t="s">
        <v>490</v>
      </c>
      <c r="I10" s="25"/>
      <c r="J10" s="26" t="s">
        <v>491</v>
      </c>
      <c r="K10" s="26" t="s">
        <v>492</v>
      </c>
      <c r="L10" s="26" t="s">
        <v>493</v>
      </c>
      <c r="M10" s="25"/>
      <c r="N10" s="2"/>
      <c r="O10" s="2"/>
      <c r="P10" s="2"/>
      <c r="Q10" s="2"/>
      <c r="R10" s="2"/>
      <c r="S10" s="2"/>
      <c r="T10" s="2"/>
      <c r="U10" s="2"/>
      <c r="V10" s="2"/>
      <c r="W10" s="2"/>
      <c r="X10" s="2"/>
      <c r="Y10" s="2"/>
      <c r="Z10" s="2"/>
    </row>
    <row r="11">
      <c r="A11" s="26" t="s">
        <v>59</v>
      </c>
      <c r="B11" s="212">
        <v>50000.0</v>
      </c>
      <c r="C11" s="25" t="s">
        <v>494</v>
      </c>
      <c r="D11" s="26" t="s">
        <v>495</v>
      </c>
      <c r="E11" s="25"/>
      <c r="F11" s="26" t="s">
        <v>496</v>
      </c>
      <c r="G11" s="213" t="s">
        <v>497</v>
      </c>
      <c r="H11" s="213" t="s">
        <v>498</v>
      </c>
      <c r="I11" s="213" t="s">
        <v>499</v>
      </c>
      <c r="J11" s="26" t="s">
        <v>500</v>
      </c>
      <c r="K11" s="26" t="s">
        <v>501</v>
      </c>
      <c r="L11" s="25"/>
      <c r="M11" s="25"/>
      <c r="N11" s="2"/>
      <c r="O11" s="2"/>
      <c r="P11" s="2"/>
      <c r="Q11" s="2"/>
      <c r="R11" s="2"/>
      <c r="S11" s="2"/>
      <c r="T11" s="2"/>
      <c r="U11" s="2"/>
      <c r="V11" s="2"/>
      <c r="W11" s="2"/>
      <c r="X11" s="2"/>
      <c r="Y11" s="2"/>
      <c r="Z11" s="2"/>
    </row>
    <row r="12">
      <c r="A12" s="26" t="s">
        <v>48</v>
      </c>
      <c r="B12" s="212">
        <v>3000.0</v>
      </c>
      <c r="C12" s="25" t="s">
        <v>485</v>
      </c>
      <c r="D12" s="26" t="s">
        <v>502</v>
      </c>
      <c r="E12" s="26" t="s">
        <v>503</v>
      </c>
      <c r="F12" s="26" t="s">
        <v>504</v>
      </c>
      <c r="G12" s="213" t="s">
        <v>505</v>
      </c>
      <c r="H12" s="213" t="s">
        <v>490</v>
      </c>
      <c r="I12" s="25"/>
      <c r="J12" s="26" t="s">
        <v>504</v>
      </c>
      <c r="K12" s="26" t="s">
        <v>506</v>
      </c>
      <c r="L12" s="26" t="s">
        <v>507</v>
      </c>
      <c r="M12" s="25"/>
      <c r="N12" s="2"/>
      <c r="O12" s="2"/>
      <c r="P12" s="2"/>
      <c r="Q12" s="2"/>
      <c r="R12" s="2"/>
      <c r="S12" s="2"/>
      <c r="T12" s="2"/>
      <c r="U12" s="2"/>
      <c r="V12" s="2"/>
      <c r="W12" s="2"/>
      <c r="X12" s="2"/>
      <c r="Y12" s="2"/>
      <c r="Z12" s="2"/>
    </row>
    <row r="13">
      <c r="A13" s="26" t="s">
        <v>508</v>
      </c>
      <c r="B13" s="217">
        <v>0.25</v>
      </c>
      <c r="C13" s="25" t="s">
        <v>509</v>
      </c>
      <c r="D13" s="26" t="s">
        <v>510</v>
      </c>
      <c r="E13" s="26" t="s">
        <v>511</v>
      </c>
      <c r="F13" s="26" t="s">
        <v>512</v>
      </c>
      <c r="G13" s="25"/>
      <c r="H13" s="25"/>
      <c r="I13" s="25"/>
      <c r="J13" s="26" t="s">
        <v>513</v>
      </c>
      <c r="K13" s="26" t="s">
        <v>514</v>
      </c>
      <c r="L13" s="26" t="s">
        <v>515</v>
      </c>
      <c r="M13" s="25"/>
      <c r="N13" s="2"/>
      <c r="O13" s="2"/>
      <c r="P13" s="2"/>
      <c r="Q13" s="2"/>
      <c r="R13" s="2"/>
      <c r="S13" s="2"/>
      <c r="T13" s="2"/>
      <c r="U13" s="2"/>
      <c r="V13" s="2"/>
      <c r="W13" s="2"/>
      <c r="X13" s="2"/>
      <c r="Y13" s="2"/>
      <c r="Z13" s="2"/>
    </row>
    <row r="14">
      <c r="A14" s="26" t="s">
        <v>516</v>
      </c>
      <c r="B14" s="217">
        <v>0.3</v>
      </c>
      <c r="C14" s="25" t="s">
        <v>509</v>
      </c>
      <c r="D14" s="26" t="s">
        <v>510</v>
      </c>
      <c r="E14" s="26" t="s">
        <v>517</v>
      </c>
      <c r="F14" s="26" t="s">
        <v>518</v>
      </c>
      <c r="G14" s="25"/>
      <c r="H14" s="25"/>
      <c r="I14" s="25"/>
      <c r="J14" s="26" t="s">
        <v>519</v>
      </c>
      <c r="K14" s="26" t="s">
        <v>520</v>
      </c>
      <c r="L14" s="26" t="s">
        <v>515</v>
      </c>
      <c r="M14" s="25"/>
      <c r="N14" s="2"/>
      <c r="O14" s="2"/>
      <c r="P14" s="2"/>
      <c r="Q14" s="2"/>
      <c r="R14" s="2"/>
      <c r="S14" s="2"/>
      <c r="T14" s="2"/>
      <c r="U14" s="2"/>
      <c r="V14" s="2"/>
      <c r="W14" s="2"/>
      <c r="X14" s="2"/>
      <c r="Y14" s="2"/>
      <c r="Z14" s="2"/>
    </row>
    <row r="15">
      <c r="A15" s="26" t="s">
        <v>521</v>
      </c>
      <c r="B15" s="217">
        <v>0.0</v>
      </c>
      <c r="C15" s="25"/>
      <c r="D15" s="26" t="s">
        <v>510</v>
      </c>
      <c r="E15" s="26" t="s">
        <v>522</v>
      </c>
      <c r="F15" s="26" t="s">
        <v>523</v>
      </c>
      <c r="G15" s="25"/>
      <c r="H15" s="25"/>
      <c r="I15" s="25"/>
      <c r="J15" s="26" t="s">
        <v>524</v>
      </c>
      <c r="K15" s="26" t="s">
        <v>525</v>
      </c>
      <c r="L15" s="26" t="s">
        <v>515</v>
      </c>
      <c r="M15" s="25"/>
      <c r="N15" s="2"/>
      <c r="O15" s="2"/>
      <c r="P15" s="2"/>
      <c r="Q15" s="2"/>
      <c r="R15" s="2"/>
      <c r="S15" s="2"/>
      <c r="T15" s="2"/>
      <c r="U15" s="2"/>
      <c r="V15" s="2"/>
      <c r="W15" s="2"/>
      <c r="X15" s="2"/>
      <c r="Y15" s="2"/>
      <c r="Z15" s="2"/>
    </row>
    <row r="16">
      <c r="A16" s="26" t="s">
        <v>526</v>
      </c>
      <c r="B16" s="217">
        <v>0.0</v>
      </c>
      <c r="C16" s="25"/>
      <c r="D16" s="26" t="s">
        <v>510</v>
      </c>
      <c r="E16" s="26" t="s">
        <v>527</v>
      </c>
      <c r="F16" s="26" t="s">
        <v>523</v>
      </c>
      <c r="G16" s="25"/>
      <c r="H16" s="25"/>
      <c r="I16" s="25"/>
      <c r="J16" s="26" t="s">
        <v>524</v>
      </c>
      <c r="K16" s="26" t="s">
        <v>528</v>
      </c>
      <c r="L16" s="26" t="s">
        <v>515</v>
      </c>
      <c r="M16" s="25"/>
      <c r="N16" s="2"/>
      <c r="O16" s="2"/>
      <c r="P16" s="2"/>
      <c r="Q16" s="2"/>
      <c r="R16" s="2"/>
      <c r="S16" s="2"/>
      <c r="T16" s="2"/>
      <c r="U16" s="2"/>
      <c r="V16" s="2"/>
      <c r="W16" s="2"/>
      <c r="X16" s="2"/>
      <c r="Y16" s="2"/>
      <c r="Z16" s="2"/>
    </row>
    <row r="17">
      <c r="A17" s="26" t="s">
        <v>529</v>
      </c>
      <c r="B17" s="217">
        <v>125.0</v>
      </c>
      <c r="C17" s="25" t="s">
        <v>475</v>
      </c>
      <c r="D17" s="26" t="s">
        <v>510</v>
      </c>
      <c r="E17" s="26" t="s">
        <v>530</v>
      </c>
      <c r="F17" s="26" t="s">
        <v>531</v>
      </c>
      <c r="G17" s="25"/>
      <c r="H17" s="25"/>
      <c r="I17" s="25"/>
      <c r="J17" s="26" t="s">
        <v>532</v>
      </c>
      <c r="K17" s="26" t="s">
        <v>533</v>
      </c>
      <c r="L17" s="26" t="s">
        <v>534</v>
      </c>
      <c r="M17" s="25"/>
      <c r="N17" s="2"/>
      <c r="O17" s="2"/>
      <c r="P17" s="2"/>
      <c r="Q17" s="2"/>
      <c r="R17" s="2"/>
      <c r="S17" s="2"/>
      <c r="T17" s="2"/>
      <c r="U17" s="2"/>
      <c r="V17" s="2"/>
      <c r="W17" s="2"/>
      <c r="X17" s="2"/>
      <c r="Y17" s="2"/>
      <c r="Z17" s="2"/>
    </row>
    <row r="18">
      <c r="A18" s="26" t="s">
        <v>535</v>
      </c>
      <c r="B18" s="217">
        <v>325.0</v>
      </c>
      <c r="C18" s="25" t="s">
        <v>485</v>
      </c>
      <c r="D18" s="26" t="s">
        <v>510</v>
      </c>
      <c r="E18" s="26" t="s">
        <v>536</v>
      </c>
      <c r="F18" s="26" t="s">
        <v>537</v>
      </c>
      <c r="G18" s="25"/>
      <c r="H18" s="25"/>
      <c r="I18" s="25"/>
      <c r="J18" s="26" t="s">
        <v>538</v>
      </c>
      <c r="K18" s="26" t="s">
        <v>539</v>
      </c>
      <c r="L18" s="26" t="s">
        <v>507</v>
      </c>
      <c r="M18" s="25"/>
      <c r="N18" s="2"/>
      <c r="O18" s="2"/>
      <c r="P18" s="2"/>
      <c r="Q18" s="2"/>
      <c r="R18" s="2"/>
      <c r="S18" s="2"/>
      <c r="T18" s="2"/>
      <c r="U18" s="2"/>
      <c r="V18" s="2"/>
      <c r="W18" s="2"/>
      <c r="X18" s="2"/>
      <c r="Y18" s="2"/>
      <c r="Z18" s="2"/>
    </row>
    <row r="19">
      <c r="A19" s="26" t="s">
        <v>540</v>
      </c>
      <c r="B19" s="217">
        <v>0.2</v>
      </c>
      <c r="C19" s="25" t="s">
        <v>509</v>
      </c>
      <c r="D19" s="26" t="s">
        <v>510</v>
      </c>
      <c r="E19" s="26" t="s">
        <v>541</v>
      </c>
      <c r="F19" s="26" t="s">
        <v>542</v>
      </c>
      <c r="G19" s="25"/>
      <c r="H19" s="25"/>
      <c r="I19" s="25"/>
      <c r="J19" s="26" t="s">
        <v>543</v>
      </c>
      <c r="K19" s="26" t="s">
        <v>544</v>
      </c>
      <c r="L19" s="26" t="s">
        <v>515</v>
      </c>
      <c r="M19" s="25"/>
      <c r="N19" s="2"/>
      <c r="O19" s="2"/>
      <c r="P19" s="2"/>
      <c r="Q19" s="2"/>
      <c r="R19" s="2"/>
      <c r="S19" s="2"/>
      <c r="T19" s="2"/>
      <c r="U19" s="2"/>
      <c r="V19" s="2"/>
      <c r="W19" s="2"/>
      <c r="X19" s="2"/>
      <c r="Y19" s="2"/>
      <c r="Z19" s="2"/>
    </row>
    <row r="20">
      <c r="A20" s="26" t="s">
        <v>545</v>
      </c>
      <c r="B20" s="217">
        <v>0.25</v>
      </c>
      <c r="C20" s="25" t="s">
        <v>509</v>
      </c>
      <c r="D20" s="26" t="s">
        <v>510</v>
      </c>
      <c r="E20" s="26" t="s">
        <v>546</v>
      </c>
      <c r="F20" s="26" t="s">
        <v>512</v>
      </c>
      <c r="G20" s="25"/>
      <c r="H20" s="25"/>
      <c r="I20" s="25"/>
      <c r="J20" s="26" t="s">
        <v>547</v>
      </c>
      <c r="K20" s="26" t="s">
        <v>548</v>
      </c>
      <c r="L20" s="26" t="s">
        <v>515</v>
      </c>
      <c r="M20" s="25"/>
      <c r="N20" s="2"/>
      <c r="O20" s="2"/>
      <c r="P20" s="2"/>
      <c r="Q20" s="2"/>
      <c r="R20" s="2"/>
      <c r="S20" s="2"/>
      <c r="T20" s="2"/>
      <c r="U20" s="2"/>
      <c r="V20" s="2"/>
      <c r="W20" s="2"/>
      <c r="X20" s="2"/>
      <c r="Y20" s="2"/>
      <c r="Z20" s="2"/>
    </row>
    <row r="21" ht="15.75" customHeight="1">
      <c r="A21" s="26" t="s">
        <v>549</v>
      </c>
      <c r="B21" s="217">
        <v>0.0</v>
      </c>
      <c r="C21" s="25" t="s">
        <v>550</v>
      </c>
      <c r="D21" s="26"/>
      <c r="E21" s="25"/>
      <c r="F21" s="26" t="s">
        <v>551</v>
      </c>
      <c r="G21" s="26" t="s">
        <v>552</v>
      </c>
      <c r="H21" s="25"/>
      <c r="I21" s="25"/>
      <c r="J21" s="26" t="s">
        <v>553</v>
      </c>
      <c r="K21" s="26" t="s">
        <v>554</v>
      </c>
      <c r="L21" s="26" t="s">
        <v>555</v>
      </c>
      <c r="M21" s="25"/>
      <c r="N21" s="2"/>
      <c r="O21" s="2"/>
      <c r="P21" s="2"/>
      <c r="Q21" s="2"/>
      <c r="R21" s="2"/>
      <c r="S21" s="2"/>
      <c r="T21" s="2"/>
      <c r="U21" s="2"/>
      <c r="V21" s="2"/>
      <c r="W21" s="2"/>
      <c r="X21" s="2"/>
      <c r="Y21" s="2"/>
      <c r="Z21" s="2"/>
    </row>
    <row r="22" ht="15.75" customHeight="1">
      <c r="A22" s="26" t="s">
        <v>556</v>
      </c>
      <c r="B22" s="217">
        <v>1.8</v>
      </c>
      <c r="C22" s="25"/>
      <c r="D22" s="26"/>
      <c r="E22" s="25"/>
      <c r="F22" s="26"/>
      <c r="G22" s="213" t="s">
        <v>557</v>
      </c>
      <c r="H22" s="25"/>
      <c r="I22" s="25"/>
      <c r="J22" s="25"/>
      <c r="K22" s="25"/>
      <c r="L22" s="26" t="s">
        <v>558</v>
      </c>
      <c r="M22" s="25"/>
      <c r="N22" s="2"/>
      <c r="O22" s="2"/>
      <c r="P22" s="2"/>
      <c r="Q22" s="2"/>
      <c r="R22" s="2"/>
      <c r="S22" s="2"/>
      <c r="T22" s="2"/>
      <c r="U22" s="2"/>
      <c r="V22" s="2"/>
      <c r="W22" s="2"/>
      <c r="X22" s="2"/>
      <c r="Y22" s="2"/>
      <c r="Z22" s="2"/>
    </row>
    <row r="23" ht="15.75" customHeight="1">
      <c r="A23" s="26"/>
      <c r="B23" s="218"/>
      <c r="C23" s="25"/>
      <c r="D23" s="26"/>
      <c r="E23" s="25"/>
      <c r="F23" s="26"/>
      <c r="G23" s="219"/>
      <c r="H23" s="25"/>
      <c r="I23" s="25"/>
      <c r="J23" s="25"/>
      <c r="K23" s="25"/>
      <c r="L23" s="25"/>
      <c r="M23" s="25"/>
      <c r="N23" s="2"/>
      <c r="O23" s="2"/>
      <c r="P23" s="2"/>
      <c r="Q23" s="2"/>
      <c r="R23" s="2"/>
      <c r="S23" s="2"/>
      <c r="T23" s="2"/>
      <c r="U23" s="2"/>
      <c r="V23" s="2"/>
      <c r="W23" s="2"/>
      <c r="X23" s="2"/>
      <c r="Y23" s="2"/>
      <c r="Z23" s="2"/>
    </row>
    <row r="24" ht="15.75" customHeight="1">
      <c r="A24" s="26" t="s">
        <v>556</v>
      </c>
      <c r="B24" s="217">
        <v>500.0</v>
      </c>
      <c r="C24" s="25" t="s">
        <v>559</v>
      </c>
      <c r="D24" s="26" t="s">
        <v>560</v>
      </c>
      <c r="E24" s="26" t="s">
        <v>561</v>
      </c>
      <c r="F24" s="26" t="s">
        <v>562</v>
      </c>
      <c r="G24" s="213" t="s">
        <v>490</v>
      </c>
      <c r="H24" s="25"/>
      <c r="I24" s="25"/>
      <c r="J24" s="26" t="s">
        <v>563</v>
      </c>
      <c r="K24" s="26" t="s">
        <v>564</v>
      </c>
      <c r="L24" s="26" t="s">
        <v>493</v>
      </c>
      <c r="M24" s="25"/>
      <c r="N24" s="2"/>
      <c r="O24" s="2"/>
      <c r="P24" s="2"/>
      <c r="Q24" s="2"/>
      <c r="R24" s="2"/>
      <c r="S24" s="2"/>
      <c r="T24" s="2"/>
      <c r="U24" s="2"/>
      <c r="V24" s="2"/>
      <c r="W24" s="2"/>
      <c r="X24" s="2"/>
      <c r="Y24" s="2"/>
      <c r="Z24" s="2"/>
    </row>
    <row r="25" ht="15.75" customHeight="1">
      <c r="A25" s="26" t="s">
        <v>556</v>
      </c>
      <c r="B25" s="217">
        <v>12500.0</v>
      </c>
      <c r="C25" s="25" t="s">
        <v>565</v>
      </c>
      <c r="D25" s="26" t="s">
        <v>566</v>
      </c>
      <c r="E25" s="26" t="s">
        <v>567</v>
      </c>
      <c r="F25" s="26" t="s">
        <v>568</v>
      </c>
      <c r="G25" s="213" t="s">
        <v>569</v>
      </c>
      <c r="H25" s="25"/>
      <c r="I25" s="25"/>
      <c r="J25" s="26" t="s">
        <v>570</v>
      </c>
      <c r="K25" s="26" t="s">
        <v>571</v>
      </c>
      <c r="L25" s="26" t="s">
        <v>572</v>
      </c>
      <c r="M25" s="25"/>
      <c r="N25" s="2"/>
      <c r="O25" s="2"/>
      <c r="P25" s="2"/>
      <c r="Q25" s="2"/>
      <c r="R25" s="2"/>
      <c r="S25" s="2"/>
      <c r="T25" s="2"/>
      <c r="U25" s="2"/>
      <c r="V25" s="2"/>
      <c r="W25" s="2"/>
      <c r="X25" s="2"/>
      <c r="Y25" s="2"/>
      <c r="Z25" s="2"/>
    </row>
    <row r="26" ht="15.75" customHeight="1">
      <c r="A26" s="26" t="s">
        <v>556</v>
      </c>
      <c r="B26" s="217">
        <v>500.0</v>
      </c>
      <c r="C26" s="25" t="s">
        <v>559</v>
      </c>
      <c r="D26" s="26" t="s">
        <v>573</v>
      </c>
      <c r="E26" s="26" t="s">
        <v>574</v>
      </c>
      <c r="F26" s="26" t="s">
        <v>575</v>
      </c>
      <c r="G26" s="213" t="s">
        <v>576</v>
      </c>
      <c r="H26" s="25"/>
      <c r="I26" s="25"/>
      <c r="J26" s="26" t="s">
        <v>577</v>
      </c>
      <c r="K26" s="26" t="s">
        <v>578</v>
      </c>
      <c r="L26" s="26" t="s">
        <v>579</v>
      </c>
      <c r="M26" s="25"/>
      <c r="N26" s="2"/>
      <c r="O26" s="2"/>
      <c r="P26" s="2"/>
      <c r="Q26" s="2"/>
      <c r="R26" s="2"/>
      <c r="S26" s="2"/>
      <c r="T26" s="2"/>
      <c r="U26" s="2"/>
      <c r="V26" s="2"/>
      <c r="W26" s="2"/>
      <c r="X26" s="2"/>
      <c r="Y26" s="2"/>
      <c r="Z26" s="2"/>
    </row>
    <row r="27" ht="15.75" customHeight="1">
      <c r="A27" s="26" t="s">
        <v>556</v>
      </c>
      <c r="B27" s="217">
        <v>8.1</v>
      </c>
      <c r="C27" s="25" t="s">
        <v>580</v>
      </c>
      <c r="D27" s="26" t="s">
        <v>581</v>
      </c>
      <c r="E27" s="26" t="s">
        <v>582</v>
      </c>
      <c r="F27" s="26" t="s">
        <v>583</v>
      </c>
      <c r="G27" s="213" t="s">
        <v>498</v>
      </c>
      <c r="H27" s="213" t="s">
        <v>584</v>
      </c>
      <c r="I27" s="213" t="s">
        <v>585</v>
      </c>
      <c r="J27" s="26" t="s">
        <v>586</v>
      </c>
      <c r="K27" s="26" t="s">
        <v>587</v>
      </c>
      <c r="L27" s="26" t="s">
        <v>588</v>
      </c>
      <c r="M27" s="25"/>
      <c r="N27" s="2"/>
      <c r="O27" s="2"/>
      <c r="P27" s="2"/>
      <c r="Q27" s="2"/>
      <c r="R27" s="2"/>
      <c r="S27" s="2"/>
      <c r="T27" s="2"/>
      <c r="U27" s="2"/>
      <c r="V27" s="2"/>
      <c r="W27" s="2"/>
      <c r="X27" s="2"/>
      <c r="Y27" s="2"/>
      <c r="Z27" s="2"/>
    </row>
    <row r="28" ht="15.75" customHeight="1">
      <c r="A28" s="26"/>
      <c r="B28" s="218"/>
      <c r="C28" s="220"/>
      <c r="D28" s="26"/>
      <c r="E28" s="25"/>
      <c r="F28" s="26"/>
      <c r="G28" s="219"/>
      <c r="H28" s="219"/>
      <c r="I28" s="25"/>
      <c r="J28" s="25"/>
      <c r="K28" s="25"/>
      <c r="L28" s="25"/>
      <c r="M28" s="25"/>
      <c r="N28" s="2"/>
      <c r="O28" s="2"/>
      <c r="P28" s="2"/>
      <c r="Q28" s="2"/>
      <c r="R28" s="2"/>
      <c r="S28" s="2"/>
      <c r="T28" s="2"/>
      <c r="U28" s="2"/>
      <c r="V28" s="2"/>
      <c r="W28" s="2"/>
      <c r="X28" s="2"/>
      <c r="Y28" s="2"/>
      <c r="Z28" s="2"/>
    </row>
    <row r="29" ht="15.75" customHeight="1">
      <c r="A29" s="26" t="s">
        <v>589</v>
      </c>
      <c r="B29" s="221">
        <v>1.62E-4</v>
      </c>
      <c r="C29" s="25" t="s">
        <v>590</v>
      </c>
      <c r="D29" s="26" t="s">
        <v>591</v>
      </c>
      <c r="E29" s="25">
        <v>25.0</v>
      </c>
      <c r="F29" s="26" t="s">
        <v>592</v>
      </c>
      <c r="G29" s="25"/>
      <c r="H29" s="25"/>
      <c r="I29" s="25"/>
      <c r="J29" s="26" t="s">
        <v>593</v>
      </c>
      <c r="K29" s="26" t="s">
        <v>594</v>
      </c>
      <c r="L29" s="26" t="s">
        <v>588</v>
      </c>
      <c r="M29" s="25"/>
      <c r="N29" s="2"/>
      <c r="O29" s="2"/>
      <c r="P29" s="2"/>
      <c r="Q29" s="2"/>
      <c r="R29" s="2"/>
      <c r="S29" s="2"/>
      <c r="T29" s="2"/>
      <c r="U29" s="2"/>
      <c r="V29" s="2"/>
      <c r="W29" s="2"/>
      <c r="X29" s="2"/>
      <c r="Y29" s="2"/>
      <c r="Z29" s="2"/>
    </row>
    <row r="30" ht="15.75" customHeight="1">
      <c r="A30" s="26" t="s">
        <v>556</v>
      </c>
      <c r="B30" s="217">
        <v>8.1</v>
      </c>
      <c r="C30" s="25" t="s">
        <v>595</v>
      </c>
      <c r="D30" s="26" t="s">
        <v>596</v>
      </c>
      <c r="E30" s="26" t="s">
        <v>119</v>
      </c>
      <c r="F30" s="26" t="s">
        <v>583</v>
      </c>
      <c r="G30" s="25"/>
      <c r="H30" s="25"/>
      <c r="I30" s="25"/>
      <c r="J30" s="26" t="s">
        <v>597</v>
      </c>
      <c r="K30" s="26" t="s">
        <v>598</v>
      </c>
      <c r="L30" s="26" t="s">
        <v>599</v>
      </c>
      <c r="M30" s="25"/>
      <c r="N30" s="2"/>
      <c r="O30" s="2"/>
      <c r="P30" s="2"/>
      <c r="Q30" s="2"/>
      <c r="R30" s="2"/>
      <c r="S30" s="2"/>
      <c r="T30" s="2"/>
      <c r="U30" s="2"/>
      <c r="V30" s="2"/>
      <c r="W30" s="2"/>
      <c r="X30" s="2"/>
      <c r="Y30" s="2"/>
      <c r="Z30" s="2"/>
    </row>
    <row r="31" ht="15.75" customHeight="1">
      <c r="A31" s="26" t="s">
        <v>556</v>
      </c>
      <c r="B31" s="217">
        <v>15000.0</v>
      </c>
      <c r="C31" s="25" t="s">
        <v>494</v>
      </c>
      <c r="D31" s="26" t="s">
        <v>461</v>
      </c>
      <c r="E31" s="26" t="s">
        <v>119</v>
      </c>
      <c r="F31" s="26" t="s">
        <v>600</v>
      </c>
      <c r="G31" s="213" t="s">
        <v>601</v>
      </c>
      <c r="H31" s="213" t="s">
        <v>602</v>
      </c>
      <c r="I31" s="25"/>
      <c r="J31" s="26" t="s">
        <v>603</v>
      </c>
      <c r="K31" s="26" t="s">
        <v>604</v>
      </c>
      <c r="L31" s="26" t="s">
        <v>605</v>
      </c>
      <c r="M31" s="25"/>
      <c r="N31" s="2"/>
      <c r="O31" s="2"/>
      <c r="P31" s="2"/>
      <c r="Q31" s="2"/>
      <c r="R31" s="2"/>
      <c r="S31" s="2"/>
      <c r="T31" s="2"/>
      <c r="U31" s="2"/>
      <c r="V31" s="2"/>
      <c r="W31" s="2"/>
      <c r="X31" s="2"/>
      <c r="Y31" s="2"/>
      <c r="Z31" s="2"/>
    </row>
    <row r="32" ht="15.75" customHeight="1">
      <c r="A32" s="26" t="s">
        <v>556</v>
      </c>
      <c r="B32" s="217">
        <v>20000.0</v>
      </c>
      <c r="C32" s="25" t="s">
        <v>494</v>
      </c>
      <c r="D32" s="26" t="s">
        <v>606</v>
      </c>
      <c r="E32" s="26" t="s">
        <v>119</v>
      </c>
      <c r="F32" s="26" t="s">
        <v>607</v>
      </c>
      <c r="G32" s="213" t="s">
        <v>497</v>
      </c>
      <c r="H32" s="213" t="s">
        <v>498</v>
      </c>
      <c r="I32" s="25"/>
      <c r="J32" s="26" t="s">
        <v>608</v>
      </c>
      <c r="K32" s="26" t="s">
        <v>609</v>
      </c>
      <c r="L32" s="25"/>
      <c r="M32" s="25"/>
      <c r="N32" s="2"/>
      <c r="O32" s="2"/>
      <c r="P32" s="2"/>
      <c r="Q32" s="2"/>
      <c r="R32" s="2"/>
      <c r="S32" s="2"/>
      <c r="T32" s="2"/>
      <c r="U32" s="2"/>
      <c r="V32" s="2"/>
      <c r="W32" s="2"/>
      <c r="X32" s="2"/>
      <c r="Y32" s="2"/>
      <c r="Z32" s="2"/>
    </row>
    <row r="33" ht="15.75" customHeight="1">
      <c r="A33" s="26" t="s">
        <v>556</v>
      </c>
      <c r="B33" s="217">
        <v>50000.0</v>
      </c>
      <c r="C33" s="25" t="s">
        <v>494</v>
      </c>
      <c r="D33" s="26" t="s">
        <v>495</v>
      </c>
      <c r="E33" s="26" t="s">
        <v>119</v>
      </c>
      <c r="F33" s="26" t="s">
        <v>496</v>
      </c>
      <c r="G33" s="213" t="s">
        <v>497</v>
      </c>
      <c r="H33" s="213" t="s">
        <v>498</v>
      </c>
      <c r="I33" s="213" t="s">
        <v>499</v>
      </c>
      <c r="J33" s="26" t="s">
        <v>500</v>
      </c>
      <c r="K33" s="26" t="s">
        <v>501</v>
      </c>
      <c r="L33" s="25"/>
      <c r="M33" s="25"/>
      <c r="N33" s="2"/>
      <c r="O33" s="2"/>
      <c r="P33" s="2"/>
      <c r="Q33" s="2"/>
      <c r="R33" s="2"/>
      <c r="S33" s="2"/>
      <c r="T33" s="2"/>
      <c r="U33" s="2"/>
      <c r="V33" s="2"/>
      <c r="W33" s="2"/>
      <c r="X33" s="2"/>
      <c r="Y33" s="2"/>
      <c r="Z33" s="2"/>
    </row>
    <row r="34" ht="15.75" customHeight="1">
      <c r="A34" s="26" t="s">
        <v>556</v>
      </c>
      <c r="B34" s="217">
        <v>80000.0</v>
      </c>
      <c r="C34" s="25" t="s">
        <v>494</v>
      </c>
      <c r="D34" s="26" t="s">
        <v>606</v>
      </c>
      <c r="E34" s="26" t="s">
        <v>119</v>
      </c>
      <c r="F34" s="26" t="s">
        <v>610</v>
      </c>
      <c r="G34" s="213" t="s">
        <v>497</v>
      </c>
      <c r="H34" s="213" t="s">
        <v>498</v>
      </c>
      <c r="I34" s="25"/>
      <c r="J34" s="26" t="s">
        <v>611</v>
      </c>
      <c r="K34" s="26" t="s">
        <v>612</v>
      </c>
      <c r="L34" s="25"/>
      <c r="M34" s="25"/>
      <c r="N34" s="2"/>
      <c r="O34" s="2"/>
      <c r="P34" s="2"/>
      <c r="Q34" s="2"/>
      <c r="R34" s="2"/>
      <c r="S34" s="2"/>
      <c r="T34" s="2"/>
      <c r="U34" s="2"/>
      <c r="V34" s="2"/>
      <c r="W34" s="2"/>
      <c r="X34" s="2"/>
      <c r="Y34" s="2"/>
      <c r="Z34" s="2"/>
    </row>
    <row r="35" ht="15.75" customHeight="1">
      <c r="A35" s="161" t="s">
        <v>36</v>
      </c>
      <c r="B35" s="214">
        <f> 27900/12</f>
        <v>2325</v>
      </c>
      <c r="C35" s="28" t="s">
        <v>613</v>
      </c>
      <c r="D35" s="161" t="s">
        <v>184</v>
      </c>
      <c r="E35" s="28">
        <v>2.0</v>
      </c>
      <c r="F35" s="215" t="s">
        <v>614</v>
      </c>
      <c r="G35" s="215" t="s">
        <v>615</v>
      </c>
      <c r="H35" s="215" t="s">
        <v>616</v>
      </c>
      <c r="I35" s="28"/>
      <c r="J35" s="161" t="s">
        <v>617</v>
      </c>
      <c r="K35" s="161" t="s">
        <v>618</v>
      </c>
      <c r="L35" s="161" t="s">
        <v>148</v>
      </c>
      <c r="M35" s="25"/>
      <c r="N35" s="2"/>
      <c r="O35" s="2"/>
      <c r="P35" s="2"/>
      <c r="Q35" s="2"/>
      <c r="R35" s="2"/>
      <c r="S35" s="2"/>
      <c r="T35" s="2"/>
      <c r="U35" s="2"/>
      <c r="V35" s="2"/>
      <c r="W35" s="2"/>
      <c r="X35" s="2"/>
      <c r="Y35" s="2"/>
      <c r="Z35" s="2"/>
    </row>
    <row r="36" ht="15.75" customHeight="1">
      <c r="A36" s="161" t="s">
        <v>619</v>
      </c>
      <c r="B36" s="216" t="s">
        <v>620</v>
      </c>
      <c r="C36" s="28" t="s">
        <v>431</v>
      </c>
      <c r="D36" s="161" t="s">
        <v>184</v>
      </c>
      <c r="E36" s="28">
        <v>2.0</v>
      </c>
      <c r="F36" s="161" t="s">
        <v>621</v>
      </c>
      <c r="G36" s="215" t="s">
        <v>615</v>
      </c>
      <c r="H36" s="215" t="s">
        <v>616</v>
      </c>
      <c r="I36" s="28"/>
      <c r="J36" s="161" t="s">
        <v>622</v>
      </c>
      <c r="K36" s="161" t="s">
        <v>623</v>
      </c>
      <c r="L36" s="161" t="s">
        <v>624</v>
      </c>
      <c r="M36" s="25"/>
      <c r="N36" s="2"/>
      <c r="O36" s="2"/>
      <c r="P36" s="2"/>
      <c r="Q36" s="2"/>
      <c r="R36" s="2"/>
      <c r="S36" s="2"/>
      <c r="T36" s="2"/>
      <c r="U36" s="2"/>
      <c r="V36" s="2"/>
      <c r="W36" s="2"/>
      <c r="X36" s="2"/>
      <c r="Y36" s="2"/>
      <c r="Z36" s="2"/>
    </row>
    <row r="37" ht="15.75" customHeight="1">
      <c r="A37" s="26"/>
      <c r="B37" s="25"/>
      <c r="C37" s="25"/>
      <c r="D37" s="26"/>
      <c r="E37" s="28"/>
      <c r="F37" s="26"/>
      <c r="G37" s="25"/>
      <c r="H37" s="25"/>
      <c r="I37" s="25"/>
      <c r="J37" s="25"/>
      <c r="K37" s="25"/>
      <c r="L37" s="25"/>
      <c r="M37" s="25"/>
      <c r="N37" s="2"/>
      <c r="O37" s="2"/>
      <c r="P37" s="2"/>
      <c r="Q37" s="2"/>
      <c r="R37" s="2"/>
      <c r="S37" s="2"/>
      <c r="T37" s="2"/>
      <c r="U37" s="2"/>
      <c r="V37" s="2"/>
      <c r="W37" s="2"/>
      <c r="X37" s="2"/>
      <c r="Y37" s="2"/>
      <c r="Z37" s="2"/>
    </row>
    <row r="38" ht="15.75" customHeight="1">
      <c r="A38" s="161" t="s">
        <v>625</v>
      </c>
      <c r="B38" s="216">
        <v>14.5</v>
      </c>
      <c r="C38" s="28" t="s">
        <v>626</v>
      </c>
      <c r="D38" s="161" t="s">
        <v>627</v>
      </c>
      <c r="E38" s="28">
        <v>8.0</v>
      </c>
      <c r="F38" s="161" t="s">
        <v>628</v>
      </c>
      <c r="G38" s="215" t="s">
        <v>629</v>
      </c>
      <c r="H38" s="215" t="s">
        <v>630</v>
      </c>
      <c r="I38" s="215" t="s">
        <v>631</v>
      </c>
      <c r="J38" s="161" t="s">
        <v>632</v>
      </c>
      <c r="K38" s="161" t="s">
        <v>633</v>
      </c>
      <c r="L38" s="161" t="s">
        <v>634</v>
      </c>
      <c r="M38" s="25"/>
      <c r="N38" s="2"/>
      <c r="O38" s="2"/>
      <c r="P38" s="2"/>
      <c r="Q38" s="2"/>
      <c r="R38" s="2"/>
      <c r="S38" s="2"/>
      <c r="T38" s="2"/>
      <c r="U38" s="2"/>
      <c r="V38" s="2"/>
      <c r="W38" s="2"/>
      <c r="X38" s="2"/>
      <c r="Y38" s="2"/>
      <c r="Z38" s="2"/>
    </row>
    <row r="39" ht="15.75" customHeight="1">
      <c r="A39" s="2"/>
      <c r="B39" s="222"/>
      <c r="C39" s="223"/>
      <c r="D39" s="223"/>
      <c r="E39" s="224"/>
      <c r="F39" s="223"/>
      <c r="G39" s="223"/>
      <c r="H39" s="223"/>
      <c r="I39" s="223"/>
      <c r="J39" s="223"/>
      <c r="K39" s="223"/>
      <c r="L39" s="223"/>
      <c r="M39" s="223"/>
      <c r="N39" s="2"/>
      <c r="O39" s="2"/>
      <c r="P39" s="2"/>
      <c r="Q39" s="2"/>
      <c r="R39" s="2"/>
      <c r="S39" s="2"/>
      <c r="T39" s="2"/>
      <c r="U39" s="2"/>
      <c r="V39" s="2"/>
      <c r="W39" s="2"/>
      <c r="X39" s="2"/>
      <c r="Y39" s="2"/>
      <c r="Z39" s="2"/>
    </row>
    <row r="40" ht="15.75" customHeight="1">
      <c r="A40" s="223"/>
      <c r="B40" s="222"/>
      <c r="C40" s="223"/>
      <c r="D40" s="223"/>
      <c r="E40" s="224"/>
      <c r="F40" s="223"/>
      <c r="G40" s="223"/>
      <c r="H40" s="223"/>
      <c r="I40" s="223"/>
      <c r="J40" s="223"/>
      <c r="K40" s="223"/>
      <c r="L40" s="223"/>
      <c r="M40" s="223"/>
      <c r="N40" s="2"/>
      <c r="O40" s="2"/>
      <c r="P40" s="2"/>
      <c r="Q40" s="2"/>
      <c r="R40" s="2"/>
      <c r="S40" s="2"/>
      <c r="T40" s="2"/>
      <c r="U40" s="2"/>
      <c r="V40" s="2"/>
      <c r="W40" s="2"/>
      <c r="X40" s="2"/>
      <c r="Y40" s="2"/>
      <c r="Z40" s="2"/>
    </row>
    <row r="41" ht="15.75" customHeight="1">
      <c r="A41" s="223"/>
      <c r="B41" s="222"/>
      <c r="C41" s="223"/>
      <c r="D41" s="223"/>
      <c r="E41" s="224"/>
      <c r="F41" s="223"/>
      <c r="G41" s="223"/>
      <c r="H41" s="223"/>
      <c r="I41" s="223"/>
      <c r="J41" s="223"/>
      <c r="K41" s="223"/>
      <c r="L41" s="223"/>
      <c r="M41" s="223"/>
      <c r="N41" s="2"/>
      <c r="O41" s="2"/>
      <c r="P41" s="2"/>
      <c r="Q41" s="2"/>
      <c r="R41" s="2"/>
      <c r="S41" s="2"/>
      <c r="T41" s="2"/>
      <c r="U41" s="2"/>
      <c r="V41" s="2"/>
      <c r="W41" s="2"/>
      <c r="X41" s="2"/>
      <c r="Y41" s="2"/>
      <c r="Z41" s="2"/>
    </row>
    <row r="42" ht="15.75" customHeight="1">
      <c r="A42" s="223"/>
      <c r="B42" s="222"/>
      <c r="C42" s="223"/>
      <c r="D42" s="223"/>
      <c r="E42" s="224"/>
      <c r="F42" s="223"/>
      <c r="G42" s="223"/>
      <c r="H42" s="223"/>
      <c r="I42" s="223"/>
      <c r="J42" s="223"/>
      <c r="K42" s="223"/>
      <c r="L42" s="223"/>
      <c r="M42" s="223"/>
      <c r="N42" s="2"/>
      <c r="O42" s="2"/>
      <c r="P42" s="2"/>
      <c r="Q42" s="2"/>
      <c r="R42" s="2"/>
      <c r="S42" s="2"/>
      <c r="T42" s="2"/>
      <c r="U42" s="2"/>
      <c r="V42" s="2"/>
      <c r="W42" s="2"/>
      <c r="X42" s="2"/>
      <c r="Y42" s="2"/>
      <c r="Z42" s="2"/>
    </row>
    <row r="43" ht="15.75" customHeight="1">
      <c r="A43" s="223"/>
      <c r="B43" s="222"/>
      <c r="C43" s="223"/>
      <c r="D43" s="223"/>
      <c r="E43" s="224"/>
      <c r="F43" s="223"/>
      <c r="G43" s="223"/>
      <c r="H43" s="223"/>
      <c r="I43" s="223"/>
      <c r="J43" s="223"/>
      <c r="K43" s="223"/>
      <c r="L43" s="223"/>
      <c r="M43" s="223"/>
      <c r="N43" s="2"/>
      <c r="O43" s="2"/>
      <c r="P43" s="2"/>
      <c r="Q43" s="2"/>
      <c r="R43" s="2"/>
      <c r="S43" s="2"/>
      <c r="T43" s="2"/>
      <c r="U43" s="2"/>
      <c r="V43" s="2"/>
      <c r="W43" s="2"/>
      <c r="X43" s="2"/>
      <c r="Y43" s="2"/>
      <c r="Z43" s="2"/>
    </row>
    <row r="44" ht="15.75" customHeight="1">
      <c r="A44" s="223"/>
      <c r="B44" s="222"/>
      <c r="C44" s="223"/>
      <c r="D44" s="223"/>
      <c r="E44" s="224"/>
      <c r="F44" s="223"/>
      <c r="G44" s="223"/>
      <c r="H44" s="223"/>
      <c r="I44" s="223"/>
      <c r="J44" s="223"/>
      <c r="K44" s="223"/>
      <c r="L44" s="223"/>
      <c r="M44" s="223"/>
      <c r="N44" s="2"/>
      <c r="O44" s="2"/>
      <c r="P44" s="2"/>
      <c r="Q44" s="2"/>
      <c r="R44" s="2"/>
      <c r="S44" s="2"/>
      <c r="T44" s="2"/>
      <c r="U44" s="2"/>
      <c r="V44" s="2"/>
      <c r="W44" s="2"/>
      <c r="X44" s="2"/>
      <c r="Y44" s="2"/>
      <c r="Z44" s="2"/>
    </row>
    <row r="45" ht="15.75" customHeight="1">
      <c r="A45" s="223"/>
      <c r="B45" s="222"/>
      <c r="C45" s="223"/>
      <c r="D45" s="223"/>
      <c r="E45" s="224"/>
      <c r="F45" s="223"/>
      <c r="G45" s="223"/>
      <c r="H45" s="223"/>
      <c r="I45" s="223"/>
      <c r="J45" s="223"/>
      <c r="K45" s="223"/>
      <c r="L45" s="223"/>
      <c r="M45" s="223"/>
      <c r="N45" s="2"/>
      <c r="O45" s="2"/>
      <c r="P45" s="2"/>
      <c r="Q45" s="2"/>
      <c r="R45" s="2"/>
      <c r="S45" s="2"/>
      <c r="T45" s="2"/>
      <c r="U45" s="2"/>
      <c r="V45" s="2"/>
      <c r="W45" s="2"/>
      <c r="X45" s="2"/>
      <c r="Y45" s="2"/>
      <c r="Z45" s="2"/>
    </row>
    <row r="46" ht="15.75" customHeight="1">
      <c r="A46" s="223"/>
      <c r="B46" s="222"/>
      <c r="C46" s="223"/>
      <c r="D46" s="223"/>
      <c r="E46" s="224"/>
      <c r="F46" s="223"/>
      <c r="G46" s="223"/>
      <c r="H46" s="223"/>
      <c r="I46" s="223"/>
      <c r="J46" s="223"/>
      <c r="K46" s="223"/>
      <c r="L46" s="223"/>
      <c r="M46" s="223"/>
      <c r="N46" s="2"/>
      <c r="O46" s="2"/>
      <c r="P46" s="2"/>
      <c r="Q46" s="2"/>
      <c r="R46" s="2"/>
      <c r="S46" s="2"/>
      <c r="T46" s="2"/>
      <c r="U46" s="2"/>
      <c r="V46" s="2"/>
      <c r="W46" s="2"/>
      <c r="X46" s="2"/>
      <c r="Y46" s="2"/>
      <c r="Z46" s="2"/>
    </row>
    <row r="47" ht="15.75" customHeight="1">
      <c r="A47" s="223"/>
      <c r="B47" s="222"/>
      <c r="C47" s="223"/>
      <c r="D47" s="223"/>
      <c r="E47" s="224"/>
      <c r="F47" s="223"/>
      <c r="G47" s="223"/>
      <c r="H47" s="223"/>
      <c r="I47" s="223"/>
      <c r="J47" s="223"/>
      <c r="K47" s="223"/>
      <c r="L47" s="223"/>
      <c r="M47" s="223"/>
      <c r="N47" s="2"/>
      <c r="O47" s="2"/>
      <c r="P47" s="2"/>
      <c r="Q47" s="2"/>
      <c r="R47" s="2"/>
      <c r="S47" s="2"/>
      <c r="T47" s="2"/>
      <c r="U47" s="2"/>
      <c r="V47" s="2"/>
      <c r="W47" s="2"/>
      <c r="X47" s="2"/>
      <c r="Y47" s="2"/>
      <c r="Z47" s="2"/>
    </row>
    <row r="48" ht="15.75" customHeight="1">
      <c r="A48" s="223"/>
      <c r="B48" s="222"/>
      <c r="C48" s="223"/>
      <c r="D48" s="223"/>
      <c r="E48" s="224"/>
      <c r="F48" s="223"/>
      <c r="G48" s="223"/>
      <c r="H48" s="223"/>
      <c r="I48" s="223"/>
      <c r="J48" s="223"/>
      <c r="K48" s="223"/>
      <c r="L48" s="223"/>
      <c r="M48" s="223"/>
      <c r="N48" s="2"/>
      <c r="O48" s="2"/>
      <c r="P48" s="2"/>
      <c r="Q48" s="2"/>
      <c r="R48" s="2"/>
      <c r="S48" s="2"/>
      <c r="T48" s="2"/>
      <c r="U48" s="2"/>
      <c r="V48" s="2"/>
      <c r="W48" s="2"/>
      <c r="X48" s="2"/>
      <c r="Y48" s="2"/>
      <c r="Z48" s="2"/>
    </row>
    <row r="49" ht="15.75" customHeight="1">
      <c r="A49" s="223"/>
      <c r="B49" s="222"/>
      <c r="C49" s="223"/>
      <c r="D49" s="223"/>
      <c r="E49" s="224"/>
      <c r="F49" s="223"/>
      <c r="G49" s="223"/>
      <c r="H49" s="223"/>
      <c r="I49" s="223"/>
      <c r="J49" s="223"/>
      <c r="K49" s="223"/>
      <c r="L49" s="223"/>
      <c r="M49" s="223"/>
      <c r="N49" s="2"/>
      <c r="O49" s="2"/>
      <c r="P49" s="2"/>
      <c r="Q49" s="2"/>
      <c r="R49" s="2"/>
      <c r="S49" s="2"/>
      <c r="T49" s="2"/>
      <c r="U49" s="2"/>
      <c r="V49" s="2"/>
      <c r="W49" s="2"/>
      <c r="X49" s="2"/>
      <c r="Y49" s="2"/>
      <c r="Z49" s="2"/>
    </row>
    <row r="50" ht="15.75" customHeight="1">
      <c r="A50" s="223"/>
      <c r="B50" s="222"/>
      <c r="C50" s="223"/>
      <c r="D50" s="223"/>
      <c r="E50" s="224"/>
      <c r="F50" s="223"/>
      <c r="G50" s="223"/>
      <c r="H50" s="223"/>
      <c r="I50" s="223"/>
      <c r="J50" s="223"/>
      <c r="K50" s="223"/>
      <c r="L50" s="223"/>
      <c r="M50" s="223"/>
      <c r="N50" s="2"/>
      <c r="O50" s="2"/>
      <c r="P50" s="2"/>
      <c r="Q50" s="2"/>
      <c r="R50" s="2"/>
      <c r="S50" s="2"/>
      <c r="T50" s="2"/>
      <c r="U50" s="2"/>
      <c r="V50" s="2"/>
      <c r="W50" s="2"/>
      <c r="X50" s="2"/>
      <c r="Y50" s="2"/>
      <c r="Z50" s="2"/>
    </row>
    <row r="51" ht="15.75" customHeight="1">
      <c r="A51" s="223"/>
      <c r="B51" s="222"/>
      <c r="C51" s="223"/>
      <c r="D51" s="223"/>
      <c r="E51" s="224"/>
      <c r="F51" s="223"/>
      <c r="G51" s="223"/>
      <c r="H51" s="223"/>
      <c r="I51" s="223"/>
      <c r="J51" s="223"/>
      <c r="K51" s="223"/>
      <c r="L51" s="223"/>
      <c r="M51" s="223"/>
      <c r="N51" s="2"/>
      <c r="O51" s="2"/>
      <c r="P51" s="2"/>
      <c r="Q51" s="2"/>
      <c r="R51" s="2"/>
      <c r="S51" s="2"/>
      <c r="T51" s="2"/>
      <c r="U51" s="2"/>
      <c r="V51" s="2"/>
      <c r="W51" s="2"/>
      <c r="X51" s="2"/>
      <c r="Y51" s="2"/>
      <c r="Z51" s="2"/>
    </row>
    <row r="52" ht="15.75" customHeight="1">
      <c r="A52" s="223"/>
      <c r="B52" s="222"/>
      <c r="C52" s="223"/>
      <c r="D52" s="223"/>
      <c r="E52" s="224"/>
      <c r="F52" s="223"/>
      <c r="G52" s="223"/>
      <c r="H52" s="223"/>
      <c r="I52" s="223"/>
      <c r="J52" s="223"/>
      <c r="K52" s="223"/>
      <c r="L52" s="223"/>
      <c r="M52" s="223"/>
      <c r="N52" s="2"/>
      <c r="O52" s="2"/>
      <c r="P52" s="2"/>
      <c r="Q52" s="2"/>
      <c r="R52" s="2"/>
      <c r="S52" s="2"/>
      <c r="T52" s="2"/>
      <c r="U52" s="2"/>
      <c r="V52" s="2"/>
      <c r="W52" s="2"/>
      <c r="X52" s="2"/>
      <c r="Y52" s="2"/>
      <c r="Z52" s="2"/>
    </row>
    <row r="53" ht="15.75" customHeight="1">
      <c r="A53" s="223"/>
      <c r="B53" s="222"/>
      <c r="C53" s="223"/>
      <c r="D53" s="223"/>
      <c r="E53" s="224"/>
      <c r="F53" s="223"/>
      <c r="G53" s="223"/>
      <c r="H53" s="223"/>
      <c r="I53" s="223"/>
      <c r="J53" s="223"/>
      <c r="K53" s="223"/>
      <c r="L53" s="223"/>
      <c r="M53" s="223"/>
      <c r="N53" s="2"/>
      <c r="O53" s="2"/>
      <c r="P53" s="2"/>
      <c r="Q53" s="2"/>
      <c r="R53" s="2"/>
      <c r="S53" s="2"/>
      <c r="T53" s="2"/>
      <c r="U53" s="2"/>
      <c r="V53" s="2"/>
      <c r="W53" s="2"/>
      <c r="X53" s="2"/>
      <c r="Y53" s="2"/>
      <c r="Z53" s="2"/>
    </row>
    <row r="54" ht="15.75" customHeight="1">
      <c r="A54" s="223"/>
      <c r="B54" s="222"/>
      <c r="C54" s="223"/>
      <c r="D54" s="223"/>
      <c r="E54" s="224"/>
      <c r="F54" s="223"/>
      <c r="G54" s="223"/>
      <c r="H54" s="223"/>
      <c r="I54" s="223"/>
      <c r="J54" s="223"/>
      <c r="K54" s="223"/>
      <c r="L54" s="223"/>
      <c r="M54" s="223"/>
      <c r="N54" s="2"/>
      <c r="O54" s="2"/>
      <c r="P54" s="2"/>
      <c r="Q54" s="2"/>
      <c r="R54" s="2"/>
      <c r="S54" s="2"/>
      <c r="T54" s="2"/>
      <c r="U54" s="2"/>
      <c r="V54" s="2"/>
      <c r="W54" s="2"/>
      <c r="X54" s="2"/>
      <c r="Y54" s="2"/>
      <c r="Z54" s="2"/>
    </row>
    <row r="55" ht="15.75" customHeight="1">
      <c r="A55" s="223"/>
      <c r="B55" s="222"/>
      <c r="C55" s="223"/>
      <c r="D55" s="223"/>
      <c r="E55" s="224"/>
      <c r="F55" s="223"/>
      <c r="G55" s="223"/>
      <c r="H55" s="223"/>
      <c r="I55" s="223"/>
      <c r="J55" s="223"/>
      <c r="K55" s="223"/>
      <c r="L55" s="223"/>
      <c r="M55" s="223"/>
      <c r="N55" s="2"/>
      <c r="O55" s="2"/>
      <c r="P55" s="2"/>
      <c r="Q55" s="2"/>
      <c r="R55" s="2"/>
      <c r="S55" s="2"/>
      <c r="T55" s="2"/>
      <c r="U55" s="2"/>
      <c r="V55" s="2"/>
      <c r="W55" s="2"/>
      <c r="X55" s="2"/>
      <c r="Y55" s="2"/>
      <c r="Z55" s="2"/>
    </row>
    <row r="56" ht="15.75" customHeight="1">
      <c r="A56" s="223"/>
      <c r="B56" s="222"/>
      <c r="C56" s="223"/>
      <c r="D56" s="223"/>
      <c r="E56" s="224"/>
      <c r="F56" s="223"/>
      <c r="G56" s="223"/>
      <c r="H56" s="223"/>
      <c r="I56" s="223"/>
      <c r="J56" s="223"/>
      <c r="K56" s="223"/>
      <c r="L56" s="223"/>
      <c r="M56" s="223"/>
      <c r="N56" s="2"/>
      <c r="O56" s="2"/>
      <c r="P56" s="2"/>
      <c r="Q56" s="2"/>
      <c r="R56" s="2"/>
      <c r="S56" s="2"/>
      <c r="T56" s="2"/>
      <c r="U56" s="2"/>
      <c r="V56" s="2"/>
      <c r="W56" s="2"/>
      <c r="X56" s="2"/>
      <c r="Y56" s="2"/>
      <c r="Z56" s="2"/>
    </row>
    <row r="57" ht="15.75" customHeight="1">
      <c r="A57" s="223"/>
      <c r="B57" s="222"/>
      <c r="C57" s="223"/>
      <c r="D57" s="223"/>
      <c r="E57" s="224"/>
      <c r="F57" s="223"/>
      <c r="G57" s="223"/>
      <c r="H57" s="223"/>
      <c r="I57" s="223"/>
      <c r="J57" s="223"/>
      <c r="K57" s="223"/>
      <c r="L57" s="223"/>
      <c r="M57" s="223"/>
      <c r="N57" s="2"/>
      <c r="O57" s="2"/>
      <c r="P57" s="2"/>
      <c r="Q57" s="2"/>
      <c r="R57" s="2"/>
      <c r="S57" s="2"/>
      <c r="T57" s="2"/>
      <c r="U57" s="2"/>
      <c r="V57" s="2"/>
      <c r="W57" s="2"/>
      <c r="X57" s="2"/>
      <c r="Y57" s="2"/>
      <c r="Z57" s="2"/>
    </row>
    <row r="58" ht="15.75" customHeight="1">
      <c r="A58" s="223"/>
      <c r="B58" s="222"/>
      <c r="C58" s="223"/>
      <c r="D58" s="223"/>
      <c r="E58" s="224"/>
      <c r="F58" s="223"/>
      <c r="G58" s="223"/>
      <c r="H58" s="223"/>
      <c r="I58" s="223"/>
      <c r="J58" s="223"/>
      <c r="K58" s="223"/>
      <c r="L58" s="223"/>
      <c r="M58" s="223"/>
      <c r="N58" s="2"/>
      <c r="O58" s="2"/>
      <c r="P58" s="2"/>
      <c r="Q58" s="2"/>
      <c r="R58" s="2"/>
      <c r="S58" s="2"/>
      <c r="T58" s="2"/>
      <c r="U58" s="2"/>
      <c r="V58" s="2"/>
      <c r="W58" s="2"/>
      <c r="X58" s="2"/>
      <c r="Y58" s="2"/>
      <c r="Z58" s="2"/>
    </row>
    <row r="59" ht="15.75" customHeight="1">
      <c r="A59" s="223"/>
      <c r="B59" s="222"/>
      <c r="C59" s="223"/>
      <c r="D59" s="223"/>
      <c r="E59" s="224"/>
      <c r="F59" s="223"/>
      <c r="G59" s="223"/>
      <c r="H59" s="223"/>
      <c r="I59" s="223"/>
      <c r="J59" s="223"/>
      <c r="K59" s="223"/>
      <c r="L59" s="223"/>
      <c r="M59" s="223"/>
      <c r="N59" s="2"/>
      <c r="O59" s="2"/>
      <c r="P59" s="2"/>
      <c r="Q59" s="2"/>
      <c r="R59" s="2"/>
      <c r="S59" s="2"/>
      <c r="T59" s="2"/>
      <c r="U59" s="2"/>
      <c r="V59" s="2"/>
      <c r="W59" s="2"/>
      <c r="X59" s="2"/>
      <c r="Y59" s="2"/>
      <c r="Z59" s="2"/>
    </row>
    <row r="60" ht="15.75" customHeight="1">
      <c r="A60" s="223"/>
      <c r="B60" s="222"/>
      <c r="C60" s="223"/>
      <c r="D60" s="223"/>
      <c r="E60" s="224"/>
      <c r="F60" s="223"/>
      <c r="G60" s="223"/>
      <c r="H60" s="223"/>
      <c r="I60" s="223"/>
      <c r="J60" s="223"/>
      <c r="K60" s="223"/>
      <c r="L60" s="223"/>
      <c r="M60" s="223"/>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autoFilter ref="$A$1:$M$38"/>
  <hyperlinks>
    <hyperlink r:id="rId1" ref="G2"/>
    <hyperlink r:id="rId2" ref="H2"/>
    <hyperlink r:id="rId3" ref="G3"/>
    <hyperlink r:id="rId4" ref="H3"/>
    <hyperlink r:id="rId5" ref="G4"/>
    <hyperlink r:id="rId6" ref="H4"/>
    <hyperlink r:id="rId7" location=":~:text=Welk%20deel%20van%20het%20inkomen,ging%20in%C2%A01936%20naar%20voeding" ref="F5"/>
    <hyperlink r:id="rId8" ref="G5"/>
    <hyperlink r:id="rId9" ref="H5"/>
    <hyperlink r:id="rId10" ref="I5"/>
    <hyperlink r:id="rId11" ref="G6"/>
    <hyperlink r:id="rId12" ref="G7"/>
    <hyperlink r:id="rId13" ref="G8"/>
    <hyperlink r:id="rId14" ref="G9"/>
    <hyperlink r:id="rId15" ref="H9"/>
    <hyperlink r:id="rId16" ref="I9"/>
    <hyperlink r:id="rId17" ref="G10"/>
    <hyperlink r:id="rId18" ref="H10"/>
    <hyperlink r:id="rId19" ref="G11"/>
    <hyperlink r:id="rId20" ref="H11"/>
    <hyperlink r:id="rId21" ref="I11"/>
    <hyperlink r:id="rId22" ref="G12"/>
    <hyperlink r:id="rId23" ref="H12"/>
    <hyperlink r:id="rId24" ref="G22"/>
    <hyperlink r:id="rId25" ref="G24"/>
    <hyperlink r:id="rId26" ref="G25"/>
    <hyperlink r:id="rId27" ref="G26"/>
    <hyperlink r:id="rId28" ref="G27"/>
    <hyperlink r:id="rId29" ref="H27"/>
    <hyperlink r:id="rId30" ref="I27"/>
    <hyperlink r:id="rId31" ref="G31"/>
    <hyperlink r:id="rId32" ref="H31"/>
    <hyperlink r:id="rId33" ref="G32"/>
    <hyperlink r:id="rId34" ref="H32"/>
    <hyperlink r:id="rId35" ref="G33"/>
    <hyperlink r:id="rId36" ref="H33"/>
    <hyperlink r:id="rId37" ref="I33"/>
    <hyperlink r:id="rId38" ref="G34"/>
    <hyperlink r:id="rId39" ref="H34"/>
    <hyperlink r:id="rId40" location=":~:text=Leefsituatie%20Sociaal%20minimum%20per%20dag,254%2C11" ref="F35"/>
    <hyperlink r:id="rId41" ref="G35"/>
    <hyperlink r:id="rId42" ref="H35"/>
    <hyperlink r:id="rId43" ref="G36"/>
    <hyperlink r:id="rId44" ref="H36"/>
    <hyperlink r:id="rId45" ref="G38"/>
    <hyperlink r:id="rId46" ref="H38"/>
    <hyperlink r:id="rId47" ref="I38"/>
  </hyperlinks>
  <printOptions/>
  <pageMargins bottom="0.75" footer="0.0" header="0.0" left="0.7" right="0.7" top="0.75"/>
  <pageSetup orientation="landscape"/>
  <drawing r:id="rId48"/>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4.43" defaultRowHeight="15.0"/>
  <cols>
    <col customWidth="1" min="1" max="1" width="14.0"/>
    <col customWidth="1" min="2" max="2" width="55.0"/>
    <col customWidth="1" min="3" max="3" width="9.0"/>
    <col customWidth="1" min="4" max="4" width="23.0"/>
    <col customWidth="1" min="5" max="5" width="9.0"/>
    <col customWidth="1" min="6" max="6" width="16.0"/>
    <col customWidth="1" min="7" max="7" width="12.0"/>
    <col customWidth="1" min="8" max="8" width="11.0"/>
    <col customWidth="1" min="9" max="9" width="9.0"/>
    <col customWidth="1" min="10" max="10" width="15.0"/>
    <col customWidth="1" min="11" max="11" width="9.0"/>
    <col customWidth="1" min="12" max="12" width="15.0"/>
    <col customWidth="1" min="13" max="13" width="9.0"/>
    <col customWidth="1" min="14" max="26" width="8.71"/>
  </cols>
  <sheetData>
    <row r="1">
      <c r="A1" s="49" t="s">
        <v>87</v>
      </c>
      <c r="B1" s="49" t="s">
        <v>17</v>
      </c>
      <c r="C1" s="49" t="s">
        <v>635</v>
      </c>
      <c r="D1" s="49" t="s">
        <v>636</v>
      </c>
      <c r="E1" s="49" t="s">
        <v>637</v>
      </c>
      <c r="F1" s="49" t="s">
        <v>21</v>
      </c>
      <c r="G1" s="49" t="s">
        <v>22</v>
      </c>
      <c r="H1" s="49" t="s">
        <v>23</v>
      </c>
      <c r="I1" s="49" t="s">
        <v>24</v>
      </c>
      <c r="J1" s="49" t="s">
        <v>25</v>
      </c>
      <c r="K1" s="49" t="s">
        <v>26</v>
      </c>
      <c r="L1" s="49" t="s">
        <v>638</v>
      </c>
      <c r="M1" s="49" t="s">
        <v>639</v>
      </c>
    </row>
    <row r="2">
      <c r="A2" s="26">
        <f>S01_INVOER!A2</f>
        <v>1</v>
      </c>
      <c r="B2" s="26" t="str">
        <f>S01_INVOER!B2</f>
        <v>Uitgifte van voedsel en/of maaltijd (voor mensen)</v>
      </c>
      <c r="C2" s="225">
        <f>S01_INVOER!C2</f>
        <v>0</v>
      </c>
      <c r="D2" s="226">
        <f>S01_INVOER!D2</f>
        <v>0</v>
      </c>
      <c r="E2" s="226">
        <f>S01_INVOER!E2</f>
        <v>0</v>
      </c>
      <c r="F2" s="26">
        <f>S01_INVOER!F2</f>
        <v>0</v>
      </c>
      <c r="G2" s="227">
        <f>S01_INVOER!G2</f>
        <v>0</v>
      </c>
      <c r="H2" s="225">
        <f>S01_INVOER!H2</f>
        <v>0</v>
      </c>
      <c r="I2" s="225">
        <f>S01_INVOER!I2</f>
        <v>0</v>
      </c>
      <c r="J2" s="225">
        <f>S01_INVOER!J2</f>
        <v>0</v>
      </c>
      <c r="K2" s="26" t="str">
        <f>S01_INVOER!K2</f>
        <v/>
      </c>
      <c r="L2" s="40">
        <f t="shared" ref="L2:L28" si="1">COUNTIF(C2:J2,"&gt;0")</f>
        <v>0</v>
      </c>
      <c r="M2" s="25" t="str">
        <f t="shared" ref="M2:M28" si="2">IF(B2="","",IF(A2="","SECTIE",IF(L2=0,"CHECK (alle 0)","OK")))</f>
        <v>CHECK (alle 0)</v>
      </c>
    </row>
    <row r="3">
      <c r="A3" s="26">
        <f>S01_INVOER!A3</f>
        <v>2</v>
      </c>
      <c r="B3" s="26" t="str">
        <f>S01_INVOER!B3</f>
        <v>Sociaal restaurant (gratis of kleine bijdrage t/m € 5) (voor mensen)</v>
      </c>
      <c r="C3" s="225">
        <f>S01_INVOER!C3</f>
        <v>0</v>
      </c>
      <c r="D3" s="226">
        <f>S01_INVOER!D3</f>
        <v>0</v>
      </c>
      <c r="E3" s="226">
        <f>S01_INVOER!E3</f>
        <v>0</v>
      </c>
      <c r="F3" s="26">
        <f>S01_INVOER!F3</f>
        <v>0</v>
      </c>
      <c r="G3" s="227">
        <f>S01_INVOER!G3</f>
        <v>0</v>
      </c>
      <c r="H3" s="225">
        <f>S01_INVOER!H3</f>
        <v>0</v>
      </c>
      <c r="I3" s="225">
        <f>S01_INVOER!I3</f>
        <v>0</v>
      </c>
      <c r="J3" s="225">
        <f>S01_INVOER!J3</f>
        <v>0</v>
      </c>
      <c r="K3" s="26" t="str">
        <f>S01_INVOER!K3</f>
        <v/>
      </c>
      <c r="L3" s="40">
        <f t="shared" si="1"/>
        <v>0</v>
      </c>
      <c r="M3" s="25" t="str">
        <f t="shared" si="2"/>
        <v>CHECK (alle 0)</v>
      </c>
    </row>
    <row r="4">
      <c r="A4" s="26">
        <f>S01_INVOER!A4</f>
        <v>3</v>
      </c>
      <c r="B4" s="26" t="str">
        <f>S01_INVOER!B4</f>
        <v>Voedselverbindingsplek (uitgifte + sociaal restaurant + stadslandbouw)</v>
      </c>
      <c r="C4" s="225">
        <f>S01_INVOER!C4</f>
        <v>0</v>
      </c>
      <c r="D4" s="226">
        <f>S01_INVOER!D4</f>
        <v>0</v>
      </c>
      <c r="E4" s="226">
        <f>S01_INVOER!E4</f>
        <v>0</v>
      </c>
      <c r="F4" s="26">
        <f>S01_INVOER!F4</f>
        <v>0</v>
      </c>
      <c r="G4" s="227">
        <f>S01_INVOER!G4</f>
        <v>0</v>
      </c>
      <c r="H4" s="225">
        <f>S01_INVOER!H4</f>
        <v>0</v>
      </c>
      <c r="I4" s="225">
        <f>S01_INVOER!I4</f>
        <v>0</v>
      </c>
      <c r="J4" s="225">
        <f>S01_INVOER!J4</f>
        <v>0</v>
      </c>
      <c r="K4" s="26" t="str">
        <f>S01_INVOER!K4</f>
        <v/>
      </c>
      <c r="L4" s="40">
        <f t="shared" si="1"/>
        <v>0</v>
      </c>
      <c r="M4" s="25" t="str">
        <f t="shared" si="2"/>
        <v>CHECK (alle 0)</v>
      </c>
    </row>
    <row r="5">
      <c r="A5" s="26">
        <f>S01_INVOER!A5</f>
        <v>4</v>
      </c>
      <c r="B5" s="26" t="str">
        <f>S01_INVOER!B5</f>
        <v>Stadslandbouw met productie speciaal voor sociale doelen</v>
      </c>
      <c r="C5" s="225">
        <f>S01_INVOER!C5</f>
        <v>0</v>
      </c>
      <c r="D5" s="226">
        <f>S01_INVOER!D5</f>
        <v>0</v>
      </c>
      <c r="E5" s="226">
        <f>S01_INVOER!E5</f>
        <v>0</v>
      </c>
      <c r="F5" s="26">
        <f>S01_INVOER!F5</f>
        <v>0</v>
      </c>
      <c r="G5" s="227">
        <f>S01_INVOER!G5</f>
        <v>0</v>
      </c>
      <c r="H5" s="225">
        <f>S01_INVOER!H5</f>
        <v>0</v>
      </c>
      <c r="I5" s="225">
        <f>S01_INVOER!I5</f>
        <v>0</v>
      </c>
      <c r="J5" s="225">
        <f>S01_INVOER!J5</f>
        <v>0</v>
      </c>
      <c r="K5" s="26" t="str">
        <f>S01_INVOER!K5</f>
        <v/>
      </c>
      <c r="L5" s="40">
        <f t="shared" si="1"/>
        <v>0</v>
      </c>
      <c r="M5" s="25" t="str">
        <f t="shared" si="2"/>
        <v>CHECK (alle 0)</v>
      </c>
    </row>
    <row r="6">
      <c r="A6" s="26">
        <f>S01_INVOER!A6</f>
        <v>5</v>
      </c>
      <c r="B6" s="26" t="str">
        <f>S01_INVOER!B6</f>
        <v>Voedselhub die voedsel levert aan initiatieven</v>
      </c>
      <c r="C6" s="225">
        <f>S01_INVOER!C6</f>
        <v>0</v>
      </c>
      <c r="D6" s="226">
        <f>S01_INVOER!D6</f>
        <v>0</v>
      </c>
      <c r="E6" s="226">
        <f>S01_INVOER!E6</f>
        <v>0</v>
      </c>
      <c r="F6" s="26">
        <f>S01_INVOER!F6</f>
        <v>0</v>
      </c>
      <c r="G6" s="227">
        <f>S01_INVOER!G6</f>
        <v>0</v>
      </c>
      <c r="H6" s="225">
        <f>S01_INVOER!H6</f>
        <v>0</v>
      </c>
      <c r="I6" s="225">
        <f>S01_INVOER!I6</f>
        <v>0</v>
      </c>
      <c r="J6" s="225">
        <f>S01_INVOER!J6</f>
        <v>0</v>
      </c>
      <c r="K6" s="26" t="str">
        <f>S01_INVOER!K6</f>
        <v/>
      </c>
      <c r="L6" s="40">
        <f t="shared" si="1"/>
        <v>0</v>
      </c>
      <c r="M6" s="25" t="str">
        <f t="shared" si="2"/>
        <v>CHECK (alle 0)</v>
      </c>
    </row>
    <row r="7">
      <c r="A7" s="26" t="str">
        <f>S01_INVOER!A7</f>
        <v/>
      </c>
      <c r="B7" s="26" t="str">
        <f>S01_INVOER!B7</f>
        <v/>
      </c>
      <c r="C7" s="225" t="str">
        <f>S01_INVOER!C7</f>
        <v/>
      </c>
      <c r="D7" s="226" t="str">
        <f>S01_INVOER!D7</f>
        <v/>
      </c>
      <c r="E7" s="226" t="str">
        <f>S01_INVOER!E7</f>
        <v/>
      </c>
      <c r="F7" s="26" t="str">
        <f>S01_INVOER!F7</f>
        <v/>
      </c>
      <c r="G7" s="227" t="str">
        <f>S01_INVOER!G7</f>
        <v/>
      </c>
      <c r="H7" s="225" t="str">
        <f>S01_INVOER!H7</f>
        <v/>
      </c>
      <c r="I7" s="225" t="str">
        <f>S01_INVOER!I7</f>
        <v/>
      </c>
      <c r="J7" s="225" t="str">
        <f>S01_INVOER!J7</f>
        <v/>
      </c>
      <c r="K7" s="26" t="str">
        <f>S01_INVOER!K7</f>
        <v/>
      </c>
      <c r="L7" s="40">
        <f t="shared" si="1"/>
        <v>0</v>
      </c>
      <c r="M7" s="25" t="str">
        <f t="shared" si="2"/>
        <v/>
      </c>
    </row>
    <row r="8">
      <c r="A8" s="26" t="str">
        <f>S01_INVOER!A8</f>
        <v/>
      </c>
      <c r="B8" s="26" t="str">
        <f>S01_INVOER!B8</f>
        <v/>
      </c>
      <c r="C8" s="225" t="str">
        <f>S01_INVOER!C8</f>
        <v/>
      </c>
      <c r="D8" s="226" t="str">
        <f>S01_INVOER!D8</f>
        <v/>
      </c>
      <c r="E8" s="226" t="str">
        <f>S01_INVOER!E8</f>
        <v/>
      </c>
      <c r="F8" s="26" t="str">
        <f>S01_INVOER!F8</f>
        <v/>
      </c>
      <c r="G8" s="227" t="str">
        <f>S01_INVOER!G8</f>
        <v/>
      </c>
      <c r="H8" s="225" t="str">
        <f>S01_INVOER!H8</f>
        <v/>
      </c>
      <c r="I8" s="225" t="str">
        <f>S01_INVOER!I8</f>
        <v/>
      </c>
      <c r="J8" s="225" t="str">
        <f>S01_INVOER!J8</f>
        <v/>
      </c>
      <c r="K8" s="26" t="str">
        <f>S01_INVOER!K8</f>
        <v/>
      </c>
      <c r="L8" s="40">
        <f t="shared" si="1"/>
        <v>0</v>
      </c>
      <c r="M8" s="25" t="str">
        <f t="shared" si="2"/>
        <v/>
      </c>
    </row>
    <row r="9">
      <c r="A9" s="26" t="str">
        <f>S01_INVOER!A9</f>
        <v/>
      </c>
      <c r="B9" s="26" t="str">
        <f>S01_INVOER!B9</f>
        <v/>
      </c>
      <c r="C9" s="225" t="str">
        <f>S01_INVOER!C9</f>
        <v/>
      </c>
      <c r="D9" s="226" t="str">
        <f>S01_INVOER!D9</f>
        <v/>
      </c>
      <c r="E9" s="226" t="str">
        <f>S01_INVOER!E9</f>
        <v/>
      </c>
      <c r="F9" s="26" t="str">
        <f>S01_INVOER!F9</f>
        <v/>
      </c>
      <c r="G9" s="227" t="str">
        <f>S01_INVOER!G9</f>
        <v/>
      </c>
      <c r="H9" s="225" t="str">
        <f>S01_INVOER!H9</f>
        <v/>
      </c>
      <c r="I9" s="225" t="str">
        <f>S01_INVOER!I9</f>
        <v/>
      </c>
      <c r="J9" s="225" t="str">
        <f>S01_INVOER!J9</f>
        <v/>
      </c>
      <c r="K9" s="26" t="str">
        <f>S01_INVOER!K9</f>
        <v/>
      </c>
      <c r="L9" s="40">
        <f t="shared" si="1"/>
        <v>0</v>
      </c>
      <c r="M9" s="25" t="str">
        <f t="shared" si="2"/>
        <v/>
      </c>
    </row>
    <row r="10">
      <c r="A10" s="26" t="str">
        <f>S01_INVOER!A10</f>
        <v/>
      </c>
      <c r="B10" s="26" t="str">
        <f>S01_INVOER!B10</f>
        <v/>
      </c>
      <c r="C10" s="225" t="str">
        <f>S01_INVOER!C10</f>
        <v/>
      </c>
      <c r="D10" s="226" t="str">
        <f>S01_INVOER!D10</f>
        <v/>
      </c>
      <c r="E10" s="226" t="str">
        <f>S01_INVOER!E10</f>
        <v/>
      </c>
      <c r="F10" s="26" t="str">
        <f>S01_INVOER!F10</f>
        <v/>
      </c>
      <c r="G10" s="227" t="str">
        <f>S01_INVOER!G10</f>
        <v/>
      </c>
      <c r="H10" s="225" t="str">
        <f>S01_INVOER!H10</f>
        <v/>
      </c>
      <c r="I10" s="225" t="str">
        <f>S01_INVOER!I10</f>
        <v/>
      </c>
      <c r="J10" s="225" t="str">
        <f>S01_INVOER!J10</f>
        <v/>
      </c>
      <c r="K10" s="26" t="str">
        <f>S01_INVOER!K10</f>
        <v/>
      </c>
      <c r="L10" s="40">
        <f t="shared" si="1"/>
        <v>0</v>
      </c>
      <c r="M10" s="25" t="str">
        <f t="shared" si="2"/>
        <v/>
      </c>
    </row>
    <row r="11">
      <c r="A11" s="26" t="str">
        <f>S01_INVOER!A11</f>
        <v/>
      </c>
      <c r="B11" s="26" t="str">
        <f>S01_INVOER!B11</f>
        <v/>
      </c>
      <c r="C11" s="225" t="str">
        <f>S01_INVOER!C11</f>
        <v/>
      </c>
      <c r="D11" s="226" t="str">
        <f>S01_INVOER!D11</f>
        <v/>
      </c>
      <c r="E11" s="226" t="str">
        <f>S01_INVOER!E11</f>
        <v/>
      </c>
      <c r="F11" s="26" t="str">
        <f>S01_INVOER!F11</f>
        <v/>
      </c>
      <c r="G11" s="227" t="str">
        <f>S01_INVOER!G11</f>
        <v/>
      </c>
      <c r="H11" s="225" t="str">
        <f>S01_INVOER!H11</f>
        <v/>
      </c>
      <c r="I11" s="225" t="str">
        <f>S01_INVOER!I11</f>
        <v/>
      </c>
      <c r="J11" s="225" t="str">
        <f>S01_INVOER!J11</f>
        <v/>
      </c>
      <c r="K11" s="26" t="str">
        <f>S01_INVOER!K11</f>
        <v/>
      </c>
      <c r="L11" s="40">
        <f t="shared" si="1"/>
        <v>0</v>
      </c>
      <c r="M11" s="25" t="str">
        <f t="shared" si="2"/>
        <v/>
      </c>
    </row>
    <row r="12">
      <c r="A12" s="26" t="str">
        <f>S01_INVOER!A12</f>
        <v/>
      </c>
      <c r="B12" s="26" t="str">
        <f>S01_INVOER!B12</f>
        <v/>
      </c>
      <c r="C12" s="225" t="str">
        <f>S01_INVOER!C12</f>
        <v/>
      </c>
      <c r="D12" s="226" t="str">
        <f>S01_INVOER!D12</f>
        <v/>
      </c>
      <c r="E12" s="226" t="str">
        <f>S01_INVOER!E12</f>
        <v/>
      </c>
      <c r="F12" s="26" t="str">
        <f>S01_INVOER!F12</f>
        <v/>
      </c>
      <c r="G12" s="227" t="str">
        <f>S01_INVOER!G12</f>
        <v/>
      </c>
      <c r="H12" s="225" t="str">
        <f>S01_INVOER!H12</f>
        <v/>
      </c>
      <c r="I12" s="225" t="str">
        <f>S01_INVOER!I12</f>
        <v/>
      </c>
      <c r="J12" s="225" t="str">
        <f>S01_INVOER!J12</f>
        <v/>
      </c>
      <c r="K12" s="26" t="str">
        <f>S01_INVOER!K12</f>
        <v/>
      </c>
      <c r="L12" s="40">
        <f t="shared" si="1"/>
        <v>0</v>
      </c>
      <c r="M12" s="25" t="str">
        <f t="shared" si="2"/>
        <v/>
      </c>
    </row>
    <row r="13">
      <c r="A13" s="26" t="str">
        <f>S01_INVOER!A13</f>
        <v/>
      </c>
      <c r="B13" s="26" t="str">
        <f>S01_INVOER!B13</f>
        <v/>
      </c>
      <c r="C13" s="225" t="str">
        <f>S01_INVOER!C13</f>
        <v/>
      </c>
      <c r="D13" s="226" t="str">
        <f>S01_INVOER!D13</f>
        <v/>
      </c>
      <c r="E13" s="226" t="str">
        <f>S01_INVOER!E13</f>
        <v/>
      </c>
      <c r="F13" s="26" t="str">
        <f>S01_INVOER!F13</f>
        <v/>
      </c>
      <c r="G13" s="227" t="str">
        <f>S01_INVOER!G13</f>
        <v/>
      </c>
      <c r="H13" s="225" t="str">
        <f>S01_INVOER!H13</f>
        <v/>
      </c>
      <c r="I13" s="225" t="str">
        <f>S01_INVOER!I13</f>
        <v/>
      </c>
      <c r="J13" s="225" t="str">
        <f>S01_INVOER!J13</f>
        <v/>
      </c>
      <c r="K13" s="26" t="str">
        <f>S01_INVOER!K13</f>
        <v/>
      </c>
      <c r="L13" s="40">
        <f t="shared" si="1"/>
        <v>0</v>
      </c>
      <c r="M13" s="25" t="str">
        <f t="shared" si="2"/>
        <v/>
      </c>
    </row>
    <row r="14">
      <c r="A14" s="26" t="str">
        <f>S01_INVOER!A14</f>
        <v/>
      </c>
      <c r="B14" s="26" t="str">
        <f>S01_INVOER!B14</f>
        <v/>
      </c>
      <c r="C14" s="225" t="str">
        <f>S01_INVOER!C14</f>
        <v/>
      </c>
      <c r="D14" s="226" t="str">
        <f>S01_INVOER!D14</f>
        <v/>
      </c>
      <c r="E14" s="226" t="str">
        <f>S01_INVOER!E14</f>
        <v/>
      </c>
      <c r="F14" s="26" t="str">
        <f>S01_INVOER!F14</f>
        <v/>
      </c>
      <c r="G14" s="227" t="str">
        <f>S01_INVOER!G14</f>
        <v/>
      </c>
      <c r="H14" s="225" t="str">
        <f>S01_INVOER!H14</f>
        <v/>
      </c>
      <c r="I14" s="225" t="str">
        <f>S01_INVOER!I14</f>
        <v/>
      </c>
      <c r="J14" s="225" t="str">
        <f>S01_INVOER!J14</f>
        <v/>
      </c>
      <c r="K14" s="26" t="str">
        <f>S01_INVOER!K14</f>
        <v/>
      </c>
      <c r="L14" s="40">
        <f t="shared" si="1"/>
        <v>0</v>
      </c>
      <c r="M14" s="25" t="str">
        <f t="shared" si="2"/>
        <v/>
      </c>
    </row>
    <row r="15">
      <c r="A15" s="26" t="str">
        <f>S01_INVOER!A15</f>
        <v/>
      </c>
      <c r="B15" s="26" t="str">
        <f>S01_INVOER!B15</f>
        <v/>
      </c>
      <c r="C15" s="225" t="str">
        <f>S01_INVOER!C15</f>
        <v/>
      </c>
      <c r="D15" s="226" t="str">
        <f>S01_INVOER!D15</f>
        <v/>
      </c>
      <c r="E15" s="226" t="str">
        <f>S01_INVOER!E15</f>
        <v/>
      </c>
      <c r="F15" s="26" t="str">
        <f>S01_INVOER!F15</f>
        <v/>
      </c>
      <c r="G15" s="227" t="str">
        <f>S01_INVOER!G15</f>
        <v/>
      </c>
      <c r="H15" s="225" t="str">
        <f>S01_INVOER!H15</f>
        <v/>
      </c>
      <c r="I15" s="225" t="str">
        <f>S01_INVOER!I15</f>
        <v/>
      </c>
      <c r="J15" s="225" t="str">
        <f>S01_INVOER!J15</f>
        <v/>
      </c>
      <c r="K15" s="26" t="str">
        <f>S01_INVOER!K15</f>
        <v/>
      </c>
      <c r="L15" s="40">
        <f t="shared" si="1"/>
        <v>0</v>
      </c>
      <c r="M15" s="25" t="str">
        <f t="shared" si="2"/>
        <v/>
      </c>
    </row>
    <row r="16">
      <c r="A16" s="26" t="str">
        <f>S01_INVOER!A16</f>
        <v/>
      </c>
      <c r="B16" s="26" t="str">
        <f>S01_INVOER!B16</f>
        <v/>
      </c>
      <c r="C16" s="225" t="str">
        <f>S01_INVOER!C16</f>
        <v/>
      </c>
      <c r="D16" s="226" t="str">
        <f>S01_INVOER!D16</f>
        <v/>
      </c>
      <c r="E16" s="226" t="str">
        <f>S01_INVOER!E16</f>
        <v/>
      </c>
      <c r="F16" s="26" t="str">
        <f>S01_INVOER!F16</f>
        <v/>
      </c>
      <c r="G16" s="227" t="str">
        <f>S01_INVOER!G16</f>
        <v/>
      </c>
      <c r="H16" s="225" t="str">
        <f>S01_INVOER!H16</f>
        <v/>
      </c>
      <c r="I16" s="225" t="str">
        <f>S01_INVOER!I16</f>
        <v/>
      </c>
      <c r="J16" s="225" t="str">
        <f>S01_INVOER!J16</f>
        <v/>
      </c>
      <c r="K16" s="26" t="str">
        <f>S01_INVOER!K16</f>
        <v/>
      </c>
      <c r="L16" s="40">
        <f t="shared" si="1"/>
        <v>0</v>
      </c>
      <c r="M16" s="25" t="str">
        <f t="shared" si="2"/>
        <v/>
      </c>
    </row>
    <row r="17">
      <c r="A17" s="26" t="str">
        <f>S01_INVOER!A17</f>
        <v/>
      </c>
      <c r="B17" s="26" t="str">
        <f>S01_INVOER!B17</f>
        <v/>
      </c>
      <c r="C17" s="225" t="str">
        <f>S01_INVOER!C17</f>
        <v/>
      </c>
      <c r="D17" s="226" t="str">
        <f>S01_INVOER!D17</f>
        <v/>
      </c>
      <c r="E17" s="226" t="str">
        <f>S01_INVOER!E17</f>
        <v/>
      </c>
      <c r="F17" s="26" t="str">
        <f>S01_INVOER!F17</f>
        <v/>
      </c>
      <c r="G17" s="227" t="str">
        <f>S01_INVOER!G17</f>
        <v/>
      </c>
      <c r="H17" s="225" t="str">
        <f>S01_INVOER!H17</f>
        <v/>
      </c>
      <c r="I17" s="225" t="str">
        <f>S01_INVOER!I17</f>
        <v/>
      </c>
      <c r="J17" s="225" t="str">
        <f>S01_INVOER!J17</f>
        <v/>
      </c>
      <c r="K17" s="26" t="str">
        <f>S01_INVOER!K17</f>
        <v/>
      </c>
      <c r="L17" s="40">
        <f t="shared" si="1"/>
        <v>0</v>
      </c>
      <c r="M17" s="25" t="str">
        <f t="shared" si="2"/>
        <v/>
      </c>
    </row>
    <row r="18">
      <c r="A18" s="26" t="str">
        <f>S01_INVOER!A18</f>
        <v/>
      </c>
      <c r="B18" s="26" t="str">
        <f>S01_INVOER!B18</f>
        <v/>
      </c>
      <c r="C18" s="225" t="str">
        <f>S01_INVOER!C18</f>
        <v/>
      </c>
      <c r="D18" s="226" t="str">
        <f>S01_INVOER!D18</f>
        <v/>
      </c>
      <c r="E18" s="226" t="str">
        <f>S01_INVOER!E18</f>
        <v/>
      </c>
      <c r="F18" s="26" t="str">
        <f>S01_INVOER!F18</f>
        <v/>
      </c>
      <c r="G18" s="227" t="str">
        <f>S01_INVOER!G18</f>
        <v/>
      </c>
      <c r="H18" s="225" t="str">
        <f>S01_INVOER!H18</f>
        <v/>
      </c>
      <c r="I18" s="225" t="str">
        <f>S01_INVOER!I18</f>
        <v/>
      </c>
      <c r="J18" s="225" t="str">
        <f>S01_INVOER!J18</f>
        <v/>
      </c>
      <c r="K18" s="26" t="str">
        <f>S01_INVOER!K18</f>
        <v/>
      </c>
      <c r="L18" s="40">
        <f t="shared" si="1"/>
        <v>0</v>
      </c>
      <c r="M18" s="25" t="str">
        <f t="shared" si="2"/>
        <v/>
      </c>
    </row>
    <row r="19">
      <c r="A19" s="26" t="str">
        <f>S01_INVOER!A19</f>
        <v/>
      </c>
      <c r="B19" s="26" t="str">
        <f>S01_INVOER!B19</f>
        <v/>
      </c>
      <c r="C19" s="225" t="str">
        <f>S01_INVOER!C19</f>
        <v/>
      </c>
      <c r="D19" s="226" t="str">
        <f>S01_INVOER!D19</f>
        <v/>
      </c>
      <c r="E19" s="226" t="str">
        <f>S01_INVOER!E19</f>
        <v/>
      </c>
      <c r="F19" s="26" t="str">
        <f>S01_INVOER!F19</f>
        <v/>
      </c>
      <c r="G19" s="227" t="str">
        <f>S01_INVOER!G19</f>
        <v/>
      </c>
      <c r="H19" s="225" t="str">
        <f>S01_INVOER!H19</f>
        <v/>
      </c>
      <c r="I19" s="225" t="str">
        <f>S01_INVOER!I19</f>
        <v/>
      </c>
      <c r="J19" s="225" t="str">
        <f>S01_INVOER!J19</f>
        <v/>
      </c>
      <c r="K19" s="26" t="str">
        <f>S01_INVOER!K19</f>
        <v/>
      </c>
      <c r="L19" s="40">
        <f t="shared" si="1"/>
        <v>0</v>
      </c>
      <c r="M19" s="25" t="str">
        <f t="shared" si="2"/>
        <v/>
      </c>
    </row>
    <row r="20">
      <c r="A20" s="26" t="str">
        <f>S01_INVOER!A20</f>
        <v/>
      </c>
      <c r="B20" s="26" t="str">
        <f>S01_INVOER!B20</f>
        <v/>
      </c>
      <c r="C20" s="225" t="str">
        <f>S01_INVOER!C20</f>
        <v/>
      </c>
      <c r="D20" s="226" t="str">
        <f>S01_INVOER!D20</f>
        <v/>
      </c>
      <c r="E20" s="226" t="str">
        <f>S01_INVOER!E20</f>
        <v/>
      </c>
      <c r="F20" s="26" t="str">
        <f>S01_INVOER!F20</f>
        <v/>
      </c>
      <c r="G20" s="227" t="str">
        <f>S01_INVOER!G20</f>
        <v/>
      </c>
      <c r="H20" s="225" t="str">
        <f>S01_INVOER!H20</f>
        <v/>
      </c>
      <c r="I20" s="225" t="str">
        <f>S01_INVOER!I20</f>
        <v/>
      </c>
      <c r="J20" s="225" t="str">
        <f>S01_INVOER!J20</f>
        <v/>
      </c>
      <c r="K20" s="26" t="str">
        <f>S01_INVOER!K20</f>
        <v/>
      </c>
      <c r="L20" s="40">
        <f t="shared" si="1"/>
        <v>0</v>
      </c>
      <c r="M20" s="25" t="str">
        <f t="shared" si="2"/>
        <v/>
      </c>
    </row>
    <row r="21" ht="15.75" customHeight="1">
      <c r="A21" s="26" t="str">
        <f>S01_INVOER!A21</f>
        <v/>
      </c>
      <c r="B21" s="26" t="str">
        <f>S01_INVOER!B21</f>
        <v/>
      </c>
      <c r="C21" s="225" t="str">
        <f>S01_INVOER!C21</f>
        <v/>
      </c>
      <c r="D21" s="226" t="str">
        <f>S01_INVOER!D21</f>
        <v/>
      </c>
      <c r="E21" s="226" t="str">
        <f>S01_INVOER!E21</f>
        <v/>
      </c>
      <c r="F21" s="26" t="str">
        <f>S01_INVOER!F21</f>
        <v/>
      </c>
      <c r="G21" s="227" t="str">
        <f>S01_INVOER!G21</f>
        <v/>
      </c>
      <c r="H21" s="225" t="str">
        <f>S01_INVOER!H21</f>
        <v/>
      </c>
      <c r="I21" s="225" t="str">
        <f>S01_INVOER!I21</f>
        <v/>
      </c>
      <c r="J21" s="225" t="str">
        <f>S01_INVOER!J21</f>
        <v/>
      </c>
      <c r="K21" s="26" t="str">
        <f>S01_INVOER!K21</f>
        <v/>
      </c>
      <c r="L21" s="40">
        <f t="shared" si="1"/>
        <v>0</v>
      </c>
      <c r="M21" s="25" t="str">
        <f t="shared" si="2"/>
        <v/>
      </c>
    </row>
    <row r="22" ht="15.75" customHeight="1">
      <c r="A22" s="26" t="str">
        <f>S01_INVOER!A22</f>
        <v/>
      </c>
      <c r="B22" s="26" t="str">
        <f>S01_INVOER!B22</f>
        <v/>
      </c>
      <c r="C22" s="225" t="str">
        <f>S01_INVOER!C22</f>
        <v/>
      </c>
      <c r="D22" s="226" t="str">
        <f>S01_INVOER!D22</f>
        <v/>
      </c>
      <c r="E22" s="226" t="str">
        <f>S01_INVOER!E22</f>
        <v/>
      </c>
      <c r="F22" s="26" t="str">
        <f>S01_INVOER!F22</f>
        <v/>
      </c>
      <c r="G22" s="227" t="str">
        <f>S01_INVOER!G22</f>
        <v/>
      </c>
      <c r="H22" s="225" t="str">
        <f>S01_INVOER!H22</f>
        <v/>
      </c>
      <c r="I22" s="225" t="str">
        <f>S01_INVOER!I22</f>
        <v/>
      </c>
      <c r="J22" s="225" t="str">
        <f>S01_INVOER!J22</f>
        <v/>
      </c>
      <c r="K22" s="26" t="str">
        <f>S01_INVOER!K22</f>
        <v/>
      </c>
      <c r="L22" s="40">
        <f t="shared" si="1"/>
        <v>0</v>
      </c>
      <c r="M22" s="25" t="str">
        <f t="shared" si="2"/>
        <v/>
      </c>
    </row>
    <row r="23" ht="15.75" customHeight="1">
      <c r="A23" s="26" t="str">
        <f>S01_INVOER!A23</f>
        <v/>
      </c>
      <c r="B23" s="26" t="str">
        <f>S01_INVOER!B23</f>
        <v/>
      </c>
      <c r="C23" s="225" t="str">
        <f>S01_INVOER!C23</f>
        <v/>
      </c>
      <c r="D23" s="226" t="str">
        <f>S01_INVOER!D23</f>
        <v/>
      </c>
      <c r="E23" s="226" t="str">
        <f>S01_INVOER!E23</f>
        <v/>
      </c>
      <c r="F23" s="26" t="str">
        <f>S01_INVOER!F23</f>
        <v/>
      </c>
      <c r="G23" s="227" t="str">
        <f>S01_INVOER!G23</f>
        <v/>
      </c>
      <c r="H23" s="225" t="str">
        <f>S01_INVOER!H23</f>
        <v/>
      </c>
      <c r="I23" s="225" t="str">
        <f>S01_INVOER!I23</f>
        <v/>
      </c>
      <c r="J23" s="225" t="str">
        <f>S01_INVOER!J23</f>
        <v/>
      </c>
      <c r="K23" s="26" t="str">
        <f>S01_INVOER!K23</f>
        <v/>
      </c>
      <c r="L23" s="40">
        <f t="shared" si="1"/>
        <v>0</v>
      </c>
      <c r="M23" s="25" t="str">
        <f t="shared" si="2"/>
        <v/>
      </c>
    </row>
    <row r="24" ht="15.75" customHeight="1">
      <c r="A24" s="26" t="str">
        <f>S01_INVOER!A24</f>
        <v/>
      </c>
      <c r="B24" s="26" t="str">
        <f>S01_INVOER!B24</f>
        <v/>
      </c>
      <c r="C24" s="225" t="str">
        <f>S01_INVOER!C24</f>
        <v/>
      </c>
      <c r="D24" s="226" t="str">
        <f>S01_INVOER!D24</f>
        <v/>
      </c>
      <c r="E24" s="226" t="str">
        <f>S01_INVOER!E24</f>
        <v/>
      </c>
      <c r="F24" s="26" t="str">
        <f>S01_INVOER!F24</f>
        <v/>
      </c>
      <c r="G24" s="227" t="str">
        <f>S01_INVOER!G24</f>
        <v/>
      </c>
      <c r="H24" s="225" t="str">
        <f>S01_INVOER!H24</f>
        <v/>
      </c>
      <c r="I24" s="225" t="str">
        <f>S01_INVOER!I24</f>
        <v/>
      </c>
      <c r="J24" s="225" t="str">
        <f>S01_INVOER!J24</f>
        <v/>
      </c>
      <c r="K24" s="26" t="str">
        <f>S01_INVOER!K24</f>
        <v/>
      </c>
      <c r="L24" s="40">
        <f t="shared" si="1"/>
        <v>0</v>
      </c>
      <c r="M24" s="25" t="str">
        <f t="shared" si="2"/>
        <v/>
      </c>
    </row>
    <row r="25" ht="15.75" customHeight="1">
      <c r="A25" s="26" t="str">
        <f>S01_INVOER!A25</f>
        <v/>
      </c>
      <c r="B25" s="26" t="str">
        <f>S01_INVOER!B25</f>
        <v/>
      </c>
      <c r="C25" s="225" t="str">
        <f>S01_INVOER!C25</f>
        <v/>
      </c>
      <c r="D25" s="226" t="str">
        <f>S01_INVOER!D25</f>
        <v/>
      </c>
      <c r="E25" s="226" t="str">
        <f>S01_INVOER!E25</f>
        <v/>
      </c>
      <c r="F25" s="26" t="str">
        <f>S01_INVOER!F25</f>
        <v/>
      </c>
      <c r="G25" s="227" t="str">
        <f>S01_INVOER!G25</f>
        <v/>
      </c>
      <c r="H25" s="225" t="str">
        <f>S01_INVOER!H25</f>
        <v/>
      </c>
      <c r="I25" s="225" t="str">
        <f>S01_INVOER!I25</f>
        <v/>
      </c>
      <c r="J25" s="225" t="str">
        <f>S01_INVOER!J25</f>
        <v/>
      </c>
      <c r="K25" s="26" t="str">
        <f>S01_INVOER!K25</f>
        <v/>
      </c>
      <c r="L25" s="40">
        <f t="shared" si="1"/>
        <v>0</v>
      </c>
      <c r="M25" s="25" t="str">
        <f t="shared" si="2"/>
        <v/>
      </c>
    </row>
    <row r="26" ht="15.75" customHeight="1">
      <c r="A26" s="26" t="str">
        <f>S01_INVOER!A26</f>
        <v/>
      </c>
      <c r="B26" s="26" t="str">
        <f>S01_INVOER!B26</f>
        <v/>
      </c>
      <c r="C26" s="225" t="str">
        <f>S01_INVOER!C26</f>
        <v/>
      </c>
      <c r="D26" s="226" t="str">
        <f>S01_INVOER!D26</f>
        <v/>
      </c>
      <c r="E26" s="226" t="str">
        <f>S01_INVOER!E26</f>
        <v/>
      </c>
      <c r="F26" s="26" t="str">
        <f>S01_INVOER!F26</f>
        <v/>
      </c>
      <c r="G26" s="227" t="str">
        <f>S01_INVOER!G26</f>
        <v/>
      </c>
      <c r="H26" s="225" t="str">
        <f>S01_INVOER!H26</f>
        <v/>
      </c>
      <c r="I26" s="225" t="str">
        <f>S01_INVOER!I26</f>
        <v/>
      </c>
      <c r="J26" s="225" t="str">
        <f>S01_INVOER!J26</f>
        <v/>
      </c>
      <c r="K26" s="26" t="str">
        <f>S01_INVOER!K26</f>
        <v/>
      </c>
      <c r="L26" s="40">
        <f t="shared" si="1"/>
        <v>0</v>
      </c>
      <c r="M26" s="25" t="str">
        <f t="shared" si="2"/>
        <v/>
      </c>
    </row>
    <row r="27" ht="15.75" customHeight="1">
      <c r="A27" s="26" t="str">
        <f>S01_INVOER!A27</f>
        <v/>
      </c>
      <c r="B27" s="26" t="str">
        <f>S01_INVOER!B27</f>
        <v/>
      </c>
      <c r="C27" s="225" t="str">
        <f>S01_INVOER!C27</f>
        <v/>
      </c>
      <c r="D27" s="226" t="str">
        <f>S01_INVOER!D27</f>
        <v/>
      </c>
      <c r="E27" s="226" t="str">
        <f>S01_INVOER!E27</f>
        <v/>
      </c>
      <c r="F27" s="26" t="str">
        <f>S01_INVOER!F27</f>
        <v/>
      </c>
      <c r="G27" s="227" t="str">
        <f>S01_INVOER!G27</f>
        <v/>
      </c>
      <c r="H27" s="225" t="str">
        <f>S01_INVOER!H27</f>
        <v/>
      </c>
      <c r="I27" s="225" t="str">
        <f>S01_INVOER!I27</f>
        <v/>
      </c>
      <c r="J27" s="225" t="str">
        <f>S01_INVOER!J27</f>
        <v/>
      </c>
      <c r="K27" s="26" t="str">
        <f>S01_INVOER!K27</f>
        <v/>
      </c>
      <c r="L27" s="40">
        <f t="shared" si="1"/>
        <v>0</v>
      </c>
      <c r="M27" s="25" t="str">
        <f t="shared" si="2"/>
        <v/>
      </c>
    </row>
    <row r="28" ht="15.75" customHeight="1">
      <c r="A28" s="26" t="str">
        <f>S01_INVOER!A28</f>
        <v/>
      </c>
      <c r="B28" s="26" t="str">
        <f>S01_INVOER!B28</f>
        <v/>
      </c>
      <c r="C28" s="225" t="str">
        <f>S01_INVOER!C28</f>
        <v/>
      </c>
      <c r="D28" s="226" t="str">
        <f>S01_INVOER!D28</f>
        <v/>
      </c>
      <c r="E28" s="226" t="str">
        <f>S01_INVOER!E28</f>
        <v/>
      </c>
      <c r="F28" s="26" t="str">
        <f>S01_INVOER!F28</f>
        <v/>
      </c>
      <c r="G28" s="227" t="str">
        <f>S01_INVOER!G28</f>
        <v/>
      </c>
      <c r="H28" s="225" t="str">
        <f>S01_INVOER!H28</f>
        <v/>
      </c>
      <c r="I28" s="225" t="str">
        <f>S01_INVOER!I28</f>
        <v/>
      </c>
      <c r="J28" s="225" t="str">
        <f>S01_INVOER!J28</f>
        <v/>
      </c>
      <c r="K28" s="26" t="str">
        <f>S01_INVOER!K28</f>
        <v/>
      </c>
      <c r="L28" s="40">
        <f t="shared" si="1"/>
        <v>0</v>
      </c>
      <c r="M28" s="25" t="str">
        <f t="shared" si="2"/>
        <v/>
      </c>
    </row>
    <row r="29" ht="15.75" customHeight="1">
      <c r="A29" s="2"/>
      <c r="B29" s="2"/>
      <c r="C29" s="2"/>
      <c r="D29" s="2"/>
      <c r="E29" s="2"/>
      <c r="F29" s="2"/>
      <c r="G29" s="2"/>
      <c r="H29" s="2"/>
      <c r="I29" s="2"/>
      <c r="J29" s="2"/>
      <c r="K29" s="2"/>
      <c r="L29" s="2"/>
      <c r="M29" s="2"/>
    </row>
    <row r="30" ht="15.75" customHeight="1">
      <c r="A30" s="2"/>
      <c r="B30" s="2"/>
      <c r="C30" s="2"/>
      <c r="D30" s="2"/>
      <c r="E30" s="2"/>
      <c r="F30" s="2"/>
      <c r="G30" s="2"/>
      <c r="H30" s="2"/>
      <c r="I30" s="2"/>
      <c r="J30" s="2"/>
      <c r="K30" s="2"/>
      <c r="L30" s="2"/>
      <c r="M30" s="2"/>
    </row>
    <row r="31" ht="15.75" customHeight="1">
      <c r="A31" s="2"/>
      <c r="B31" s="2"/>
      <c r="C31" s="2"/>
      <c r="D31" s="2"/>
      <c r="E31" s="2"/>
      <c r="F31" s="2"/>
      <c r="G31" s="2"/>
      <c r="H31" s="2"/>
      <c r="I31" s="2"/>
      <c r="J31" s="2"/>
      <c r="K31" s="2"/>
      <c r="L31" s="2"/>
      <c r="M31" s="2"/>
    </row>
    <row r="32" ht="15.75" customHeight="1">
      <c r="A32" s="2"/>
      <c r="B32" s="2"/>
      <c r="C32" s="2"/>
      <c r="D32" s="2"/>
      <c r="E32" s="2"/>
      <c r="F32" s="2"/>
      <c r="G32" s="2"/>
      <c r="H32" s="2"/>
      <c r="I32" s="2"/>
      <c r="J32" s="2"/>
      <c r="K32" s="2"/>
      <c r="L32" s="2"/>
      <c r="M32" s="2"/>
    </row>
    <row r="33" ht="15.75" customHeight="1">
      <c r="A33" s="2"/>
      <c r="B33" s="2"/>
      <c r="C33" s="2"/>
      <c r="D33" s="2"/>
      <c r="E33" s="2"/>
      <c r="F33" s="2"/>
      <c r="G33" s="2"/>
      <c r="H33" s="2"/>
      <c r="I33" s="2"/>
      <c r="J33" s="2"/>
      <c r="K33" s="2"/>
      <c r="L33" s="2"/>
      <c r="M33" s="2"/>
    </row>
    <row r="34" ht="15.75" customHeight="1">
      <c r="A34" s="2"/>
      <c r="B34" s="2"/>
      <c r="C34" s="2"/>
      <c r="D34" s="2"/>
      <c r="E34" s="2"/>
      <c r="F34" s="2"/>
      <c r="G34" s="2"/>
      <c r="H34" s="2"/>
      <c r="I34" s="2"/>
      <c r="J34" s="2"/>
      <c r="K34" s="2"/>
      <c r="L34" s="2"/>
      <c r="M34" s="2"/>
    </row>
    <row r="35" ht="15.75" customHeight="1">
      <c r="A35" s="2"/>
      <c r="B35" s="2"/>
      <c r="C35" s="2"/>
      <c r="D35" s="2"/>
      <c r="E35" s="2"/>
      <c r="F35" s="2"/>
      <c r="G35" s="2"/>
      <c r="H35" s="2"/>
      <c r="I35" s="2"/>
      <c r="J35" s="2"/>
      <c r="K35" s="2"/>
      <c r="L35" s="2"/>
      <c r="M35" s="2"/>
    </row>
    <row r="36" ht="15.75" customHeight="1">
      <c r="A36" s="2"/>
      <c r="B36" s="2"/>
      <c r="C36" s="2"/>
      <c r="D36" s="2"/>
      <c r="E36" s="2"/>
      <c r="F36" s="2"/>
      <c r="G36" s="2"/>
      <c r="H36" s="2"/>
      <c r="I36" s="2"/>
      <c r="J36" s="2"/>
      <c r="K36" s="2"/>
      <c r="L36" s="2"/>
      <c r="M36" s="2"/>
    </row>
    <row r="37" ht="15.75" customHeight="1">
      <c r="A37" s="2"/>
      <c r="B37" s="2"/>
      <c r="C37" s="2"/>
      <c r="D37" s="2"/>
      <c r="E37" s="2"/>
      <c r="F37" s="2"/>
      <c r="G37" s="2"/>
      <c r="H37" s="2"/>
      <c r="I37" s="2"/>
      <c r="J37" s="2"/>
      <c r="K37" s="2"/>
      <c r="L37" s="2"/>
      <c r="M37" s="2"/>
    </row>
    <row r="38" ht="15.75" customHeight="1">
      <c r="A38" s="2"/>
      <c r="B38" s="2"/>
      <c r="C38" s="2"/>
      <c r="D38" s="2"/>
      <c r="E38" s="2"/>
      <c r="F38" s="2"/>
      <c r="G38" s="2"/>
      <c r="H38" s="2"/>
      <c r="I38" s="2"/>
      <c r="J38" s="2"/>
      <c r="K38" s="2"/>
      <c r="L38" s="2"/>
      <c r="M38" s="2"/>
    </row>
    <row r="39" ht="15.75" customHeight="1">
      <c r="A39" s="2"/>
      <c r="B39" s="2"/>
      <c r="C39" s="2"/>
      <c r="D39" s="2"/>
      <c r="E39" s="2"/>
      <c r="F39" s="2"/>
      <c r="G39" s="2"/>
      <c r="H39" s="2"/>
      <c r="I39" s="2"/>
      <c r="J39" s="2"/>
      <c r="K39" s="2"/>
      <c r="L39" s="2"/>
      <c r="M39" s="2"/>
    </row>
    <row r="40" ht="15.75" customHeight="1">
      <c r="A40" s="2"/>
      <c r="B40" s="2"/>
      <c r="C40" s="2"/>
      <c r="D40" s="2"/>
      <c r="E40" s="2"/>
      <c r="F40" s="2"/>
      <c r="G40" s="2"/>
      <c r="H40" s="2"/>
      <c r="I40" s="2"/>
      <c r="J40" s="2"/>
      <c r="K40" s="2"/>
      <c r="L40" s="2"/>
      <c r="M40" s="2"/>
    </row>
    <row r="41" ht="15.75" customHeight="1">
      <c r="A41" s="2"/>
      <c r="B41" s="2"/>
      <c r="C41" s="2"/>
      <c r="D41" s="2"/>
      <c r="E41" s="2"/>
      <c r="F41" s="2"/>
      <c r="G41" s="2"/>
      <c r="H41" s="2"/>
      <c r="I41" s="2"/>
      <c r="J41" s="2"/>
      <c r="K41" s="2"/>
      <c r="L41" s="2"/>
      <c r="M41" s="2"/>
    </row>
    <row r="42" ht="15.75" customHeight="1">
      <c r="A42" s="2"/>
      <c r="B42" s="2"/>
      <c r="C42" s="2"/>
      <c r="D42" s="2"/>
      <c r="E42" s="2"/>
      <c r="F42" s="2"/>
      <c r="G42" s="2"/>
      <c r="H42" s="2"/>
      <c r="I42" s="2"/>
      <c r="J42" s="2"/>
      <c r="K42" s="2"/>
      <c r="L42" s="2"/>
      <c r="M42" s="2"/>
    </row>
    <row r="43" ht="15.75" customHeight="1">
      <c r="A43" s="2"/>
      <c r="B43" s="2"/>
      <c r="C43" s="2"/>
      <c r="D43" s="2"/>
      <c r="E43" s="2"/>
      <c r="F43" s="2"/>
      <c r="G43" s="2"/>
      <c r="H43" s="2"/>
      <c r="I43" s="2"/>
      <c r="J43" s="2"/>
      <c r="K43" s="2"/>
      <c r="L43" s="2"/>
      <c r="M43" s="2"/>
    </row>
    <row r="44" ht="15.75" customHeight="1">
      <c r="A44" s="2"/>
      <c r="B44" s="2"/>
      <c r="C44" s="2"/>
      <c r="D44" s="2"/>
      <c r="E44" s="2"/>
      <c r="F44" s="2"/>
      <c r="G44" s="2"/>
      <c r="H44" s="2"/>
      <c r="I44" s="2"/>
      <c r="J44" s="2"/>
      <c r="K44" s="2"/>
      <c r="L44" s="2"/>
      <c r="M44" s="2"/>
    </row>
    <row r="45" ht="15.75" customHeight="1">
      <c r="A45" s="2"/>
      <c r="B45" s="2"/>
      <c r="C45" s="2"/>
      <c r="D45" s="2"/>
      <c r="E45" s="2"/>
      <c r="F45" s="2"/>
      <c r="G45" s="2"/>
      <c r="H45" s="2"/>
      <c r="I45" s="2"/>
      <c r="J45" s="2"/>
      <c r="K45" s="2"/>
      <c r="L45" s="2"/>
      <c r="M45" s="2"/>
    </row>
    <row r="46" ht="15.75" customHeight="1">
      <c r="A46" s="2"/>
      <c r="B46" s="2"/>
      <c r="C46" s="2"/>
      <c r="D46" s="2"/>
      <c r="E46" s="2"/>
      <c r="F46" s="2"/>
      <c r="G46" s="2"/>
      <c r="H46" s="2"/>
      <c r="I46" s="2"/>
      <c r="J46" s="2"/>
      <c r="K46" s="2"/>
      <c r="L46" s="2"/>
      <c r="M46" s="2"/>
    </row>
    <row r="47" ht="15.75" customHeight="1">
      <c r="A47" s="2"/>
      <c r="B47" s="2"/>
      <c r="C47" s="2"/>
      <c r="D47" s="2"/>
      <c r="E47" s="2"/>
      <c r="F47" s="2"/>
      <c r="G47" s="2"/>
      <c r="H47" s="2"/>
      <c r="I47" s="2"/>
      <c r="J47" s="2"/>
      <c r="K47" s="2"/>
      <c r="L47" s="2"/>
      <c r="M47" s="2"/>
    </row>
    <row r="48" ht="15.75" customHeight="1">
      <c r="A48" s="2"/>
      <c r="B48" s="2"/>
      <c r="C48" s="2"/>
      <c r="D48" s="2"/>
      <c r="E48" s="2"/>
      <c r="F48" s="2"/>
      <c r="G48" s="2"/>
      <c r="H48" s="2"/>
      <c r="I48" s="2"/>
      <c r="J48" s="2"/>
      <c r="K48" s="2"/>
      <c r="L48" s="2"/>
      <c r="M48" s="2"/>
    </row>
    <row r="49" ht="15.75" customHeight="1">
      <c r="A49" s="2"/>
      <c r="B49" s="2"/>
      <c r="C49" s="2"/>
      <c r="D49" s="2"/>
      <c r="E49" s="2"/>
      <c r="F49" s="2"/>
      <c r="G49" s="2"/>
      <c r="H49" s="2"/>
      <c r="I49" s="2"/>
      <c r="J49" s="2"/>
      <c r="K49" s="2"/>
      <c r="L49" s="2"/>
      <c r="M49" s="2"/>
    </row>
    <row r="50" ht="15.75" customHeight="1">
      <c r="A50" s="2"/>
      <c r="B50" s="2"/>
      <c r="C50" s="2"/>
      <c r="D50" s="2"/>
      <c r="E50" s="2"/>
      <c r="F50" s="2"/>
      <c r="G50" s="2"/>
      <c r="H50" s="2"/>
      <c r="I50" s="2"/>
      <c r="J50" s="2"/>
      <c r="K50" s="2"/>
      <c r="L50" s="2"/>
      <c r="M50" s="2"/>
    </row>
    <row r="51" ht="15.75" customHeight="1">
      <c r="A51" s="2"/>
      <c r="B51" s="2"/>
      <c r="C51" s="2"/>
      <c r="D51" s="2"/>
      <c r="E51" s="2"/>
      <c r="F51" s="2"/>
      <c r="G51" s="2"/>
      <c r="H51" s="2"/>
      <c r="I51" s="2"/>
      <c r="J51" s="2"/>
      <c r="K51" s="2"/>
      <c r="L51" s="2"/>
      <c r="M51" s="2"/>
    </row>
    <row r="52" ht="15.75" customHeight="1">
      <c r="A52" s="2"/>
      <c r="B52" s="2"/>
      <c r="C52" s="2"/>
      <c r="D52" s="2"/>
      <c r="E52" s="2"/>
      <c r="F52" s="2"/>
      <c r="G52" s="2"/>
      <c r="H52" s="2"/>
      <c r="I52" s="2"/>
      <c r="J52" s="2"/>
      <c r="K52" s="2"/>
      <c r="L52" s="2"/>
      <c r="M52" s="2"/>
    </row>
    <row r="53" ht="15.75" customHeight="1">
      <c r="A53" s="2"/>
      <c r="B53" s="2"/>
      <c r="C53" s="2"/>
      <c r="D53" s="2"/>
      <c r="E53" s="2"/>
      <c r="F53" s="2"/>
      <c r="G53" s="2"/>
      <c r="H53" s="2"/>
      <c r="I53" s="2"/>
      <c r="J53" s="2"/>
      <c r="K53" s="2"/>
      <c r="L53" s="2"/>
      <c r="M53" s="2"/>
    </row>
    <row r="54" ht="15.75" customHeight="1">
      <c r="A54" s="2"/>
      <c r="B54" s="2"/>
      <c r="C54" s="2"/>
      <c r="D54" s="2"/>
      <c r="E54" s="2"/>
      <c r="F54" s="2"/>
      <c r="G54" s="2"/>
      <c r="H54" s="2"/>
      <c r="I54" s="2"/>
      <c r="J54" s="2"/>
      <c r="K54" s="2"/>
      <c r="L54" s="2"/>
      <c r="M54" s="2"/>
    </row>
    <row r="55" ht="15.75" customHeight="1">
      <c r="A55" s="2"/>
      <c r="B55" s="2"/>
      <c r="C55" s="2"/>
      <c r="D55" s="2"/>
      <c r="E55" s="2"/>
      <c r="F55" s="2"/>
      <c r="G55" s="2"/>
      <c r="H55" s="2"/>
      <c r="I55" s="2"/>
      <c r="J55" s="2"/>
      <c r="K55" s="2"/>
      <c r="L55" s="2"/>
      <c r="M55" s="2"/>
    </row>
    <row r="56" ht="15.75" customHeight="1">
      <c r="A56" s="2"/>
      <c r="B56" s="2"/>
      <c r="C56" s="2"/>
      <c r="D56" s="2"/>
      <c r="E56" s="2"/>
      <c r="F56" s="2"/>
      <c r="G56" s="2"/>
      <c r="H56" s="2"/>
      <c r="I56" s="2"/>
      <c r="J56" s="2"/>
      <c r="K56" s="2"/>
      <c r="L56" s="2"/>
      <c r="M56" s="2"/>
    </row>
    <row r="57" ht="15.75" customHeight="1">
      <c r="A57" s="2"/>
      <c r="B57" s="2"/>
      <c r="C57" s="2"/>
      <c r="D57" s="2"/>
      <c r="E57" s="2"/>
      <c r="F57" s="2"/>
      <c r="G57" s="2"/>
      <c r="H57" s="2"/>
      <c r="I57" s="2"/>
      <c r="J57" s="2"/>
      <c r="K57" s="2"/>
      <c r="L57" s="2"/>
      <c r="M57" s="2"/>
    </row>
    <row r="58" ht="15.75" customHeight="1">
      <c r="A58" s="2"/>
      <c r="B58" s="2"/>
      <c r="C58" s="2"/>
      <c r="D58" s="2"/>
      <c r="E58" s="2"/>
      <c r="F58" s="2"/>
      <c r="G58" s="2"/>
      <c r="H58" s="2"/>
      <c r="I58" s="2"/>
      <c r="J58" s="2"/>
      <c r="K58" s="2"/>
      <c r="L58" s="2"/>
      <c r="M58" s="2"/>
    </row>
    <row r="59" ht="15.75" customHeight="1">
      <c r="A59" s="2"/>
      <c r="B59" s="2"/>
      <c r="C59" s="2"/>
      <c r="D59" s="2"/>
      <c r="E59" s="2"/>
      <c r="F59" s="2"/>
      <c r="G59" s="2"/>
      <c r="H59" s="2"/>
      <c r="I59" s="2"/>
      <c r="J59" s="2"/>
      <c r="K59" s="2"/>
      <c r="L59" s="2"/>
      <c r="M59" s="2"/>
    </row>
    <row r="60" ht="15.75" customHeight="1">
      <c r="A60" s="2"/>
      <c r="B60" s="2"/>
      <c r="C60" s="2"/>
      <c r="D60" s="2"/>
      <c r="E60" s="2"/>
      <c r="F60" s="2"/>
      <c r="G60" s="2"/>
      <c r="H60" s="2"/>
      <c r="I60" s="2"/>
      <c r="J60" s="2"/>
      <c r="K60" s="2"/>
      <c r="L60" s="2"/>
      <c r="M60" s="2"/>
    </row>
    <row r="61" ht="15.75" customHeight="1">
      <c r="A61" s="2"/>
      <c r="B61" s="2"/>
      <c r="C61" s="2"/>
      <c r="D61" s="2"/>
      <c r="E61" s="2"/>
      <c r="F61" s="2"/>
      <c r="G61" s="2"/>
      <c r="H61" s="2"/>
      <c r="I61" s="2"/>
      <c r="J61" s="2"/>
      <c r="K61" s="2"/>
      <c r="L61" s="2"/>
      <c r="M61" s="2"/>
    </row>
    <row r="62" ht="15.75" customHeight="1">
      <c r="A62" s="2"/>
      <c r="B62" s="2"/>
      <c r="C62" s="2"/>
      <c r="D62" s="2"/>
      <c r="E62" s="2"/>
      <c r="F62" s="2"/>
      <c r="G62" s="2"/>
      <c r="H62" s="2"/>
      <c r="I62" s="2"/>
      <c r="J62" s="2"/>
      <c r="K62" s="2"/>
      <c r="L62" s="2"/>
      <c r="M62" s="2"/>
    </row>
    <row r="63" ht="15.75" customHeight="1">
      <c r="A63" s="2"/>
      <c r="B63" s="2"/>
      <c r="C63" s="2"/>
      <c r="D63" s="2"/>
      <c r="E63" s="2"/>
      <c r="F63" s="2"/>
      <c r="G63" s="2"/>
      <c r="H63" s="2"/>
      <c r="I63" s="2"/>
      <c r="J63" s="2"/>
      <c r="K63" s="2"/>
      <c r="L63" s="2"/>
      <c r="M63" s="2"/>
    </row>
    <row r="64" ht="15.75" customHeight="1">
      <c r="A64" s="2"/>
      <c r="B64" s="2"/>
      <c r="C64" s="2"/>
      <c r="D64" s="2"/>
      <c r="E64" s="2"/>
      <c r="F64" s="2"/>
      <c r="G64" s="2"/>
      <c r="H64" s="2"/>
      <c r="I64" s="2"/>
      <c r="J64" s="2"/>
      <c r="K64" s="2"/>
      <c r="L64" s="2"/>
      <c r="M64" s="2"/>
    </row>
    <row r="65" ht="15.75" customHeight="1">
      <c r="A65" s="2"/>
      <c r="B65" s="2"/>
      <c r="C65" s="2"/>
      <c r="D65" s="2"/>
      <c r="E65" s="2"/>
      <c r="F65" s="2"/>
      <c r="G65" s="2"/>
      <c r="H65" s="2"/>
      <c r="I65" s="2"/>
      <c r="J65" s="2"/>
      <c r="K65" s="2"/>
      <c r="L65" s="2"/>
      <c r="M65" s="2"/>
    </row>
    <row r="66" ht="15.75" customHeight="1">
      <c r="A66" s="2"/>
      <c r="B66" s="2"/>
      <c r="C66" s="2"/>
      <c r="D66" s="2"/>
      <c r="E66" s="2"/>
      <c r="F66" s="2"/>
      <c r="G66" s="2"/>
      <c r="H66" s="2"/>
      <c r="I66" s="2"/>
      <c r="J66" s="2"/>
      <c r="K66" s="2"/>
      <c r="L66" s="2"/>
      <c r="M66" s="2"/>
    </row>
    <row r="67" ht="15.75" customHeight="1">
      <c r="A67" s="2"/>
      <c r="B67" s="2"/>
      <c r="C67" s="2"/>
      <c r="D67" s="2"/>
      <c r="E67" s="2"/>
      <c r="F67" s="2"/>
      <c r="G67" s="2"/>
      <c r="H67" s="2"/>
      <c r="I67" s="2"/>
      <c r="J67" s="2"/>
      <c r="K67" s="2"/>
      <c r="L67" s="2"/>
      <c r="M67" s="2"/>
    </row>
    <row r="68" ht="15.75" customHeight="1">
      <c r="A68" s="2"/>
      <c r="B68" s="2"/>
      <c r="C68" s="2"/>
      <c r="D68" s="2"/>
      <c r="E68" s="2"/>
      <c r="F68" s="2"/>
      <c r="G68" s="2"/>
      <c r="H68" s="2"/>
      <c r="I68" s="2"/>
      <c r="J68" s="2"/>
      <c r="K68" s="2"/>
      <c r="L68" s="2"/>
      <c r="M68" s="2"/>
    </row>
    <row r="69" ht="15.75" customHeight="1">
      <c r="A69" s="2"/>
      <c r="B69" s="2"/>
      <c r="C69" s="2"/>
      <c r="D69" s="2"/>
      <c r="E69" s="2"/>
      <c r="F69" s="2"/>
      <c r="G69" s="2"/>
      <c r="H69" s="2"/>
      <c r="I69" s="2"/>
      <c r="J69" s="2"/>
      <c r="K69" s="2"/>
      <c r="L69" s="2"/>
      <c r="M69" s="2"/>
    </row>
    <row r="70" ht="15.75" customHeight="1">
      <c r="A70" s="2"/>
      <c r="B70" s="2"/>
      <c r="C70" s="2"/>
      <c r="D70" s="2"/>
      <c r="E70" s="2"/>
      <c r="F70" s="2"/>
      <c r="G70" s="2"/>
      <c r="H70" s="2"/>
      <c r="I70" s="2"/>
      <c r="J70" s="2"/>
      <c r="K70" s="2"/>
      <c r="L70" s="2"/>
      <c r="M70" s="2"/>
    </row>
    <row r="71" ht="15.75" customHeight="1">
      <c r="A71" s="2"/>
      <c r="B71" s="2"/>
      <c r="C71" s="2"/>
      <c r="D71" s="2"/>
      <c r="E71" s="2"/>
      <c r="F71" s="2"/>
      <c r="G71" s="2"/>
      <c r="H71" s="2"/>
      <c r="I71" s="2"/>
      <c r="J71" s="2"/>
      <c r="K71" s="2"/>
      <c r="L71" s="2"/>
      <c r="M71" s="2"/>
    </row>
    <row r="72" ht="15.75" customHeight="1">
      <c r="A72" s="2"/>
      <c r="B72" s="2"/>
      <c r="C72" s="2"/>
      <c r="D72" s="2"/>
      <c r="E72" s="2"/>
      <c r="F72" s="2"/>
      <c r="G72" s="2"/>
      <c r="H72" s="2"/>
      <c r="I72" s="2"/>
      <c r="J72" s="2"/>
      <c r="K72" s="2"/>
      <c r="L72" s="2"/>
      <c r="M72" s="2"/>
    </row>
    <row r="73" ht="15.75" customHeight="1">
      <c r="A73" s="2"/>
      <c r="B73" s="2"/>
      <c r="C73" s="2"/>
      <c r="D73" s="2"/>
      <c r="E73" s="2"/>
      <c r="F73" s="2"/>
      <c r="G73" s="2"/>
      <c r="H73" s="2"/>
      <c r="I73" s="2"/>
      <c r="J73" s="2"/>
      <c r="K73" s="2"/>
      <c r="L73" s="2"/>
      <c r="M73" s="2"/>
    </row>
    <row r="74" ht="15.75" customHeight="1">
      <c r="A74" s="2"/>
      <c r="B74" s="2"/>
      <c r="C74" s="2"/>
      <c r="D74" s="2"/>
      <c r="E74" s="2"/>
      <c r="F74" s="2"/>
      <c r="G74" s="2"/>
      <c r="H74" s="2"/>
      <c r="I74" s="2"/>
      <c r="J74" s="2"/>
      <c r="K74" s="2"/>
      <c r="L74" s="2"/>
      <c r="M74" s="2"/>
    </row>
    <row r="75" ht="15.75" customHeight="1">
      <c r="A75" s="2"/>
      <c r="B75" s="2"/>
      <c r="C75" s="2"/>
      <c r="D75" s="2"/>
      <c r="E75" s="2"/>
      <c r="F75" s="2"/>
      <c r="G75" s="2"/>
      <c r="H75" s="2"/>
      <c r="I75" s="2"/>
      <c r="J75" s="2"/>
      <c r="K75" s="2"/>
      <c r="L75" s="2"/>
      <c r="M75" s="2"/>
    </row>
    <row r="76" ht="15.75" customHeight="1">
      <c r="A76" s="2"/>
      <c r="B76" s="2"/>
      <c r="C76" s="2"/>
      <c r="D76" s="2"/>
      <c r="E76" s="2"/>
      <c r="F76" s="2"/>
      <c r="G76" s="2"/>
      <c r="H76" s="2"/>
      <c r="I76" s="2"/>
      <c r="J76" s="2"/>
      <c r="K76" s="2"/>
      <c r="L76" s="2"/>
      <c r="M76" s="2"/>
    </row>
    <row r="77" ht="15.75" customHeight="1">
      <c r="A77" s="2"/>
      <c r="B77" s="2"/>
      <c r="C77" s="2"/>
      <c r="D77" s="2"/>
      <c r="E77" s="2"/>
      <c r="F77" s="2"/>
      <c r="G77" s="2"/>
      <c r="H77" s="2"/>
      <c r="I77" s="2"/>
      <c r="J77" s="2"/>
      <c r="K77" s="2"/>
      <c r="L77" s="2"/>
      <c r="M77" s="2"/>
    </row>
    <row r="78" ht="15.75" customHeight="1">
      <c r="A78" s="2"/>
      <c r="B78" s="2"/>
      <c r="C78" s="2"/>
      <c r="D78" s="2"/>
      <c r="E78" s="2"/>
      <c r="F78" s="2"/>
      <c r="G78" s="2"/>
      <c r="H78" s="2"/>
      <c r="I78" s="2"/>
      <c r="J78" s="2"/>
      <c r="K78" s="2"/>
      <c r="L78" s="2"/>
      <c r="M78" s="2"/>
    </row>
    <row r="79" ht="15.75" customHeight="1">
      <c r="A79" s="2"/>
      <c r="B79" s="2"/>
      <c r="C79" s="2"/>
      <c r="D79" s="2"/>
      <c r="E79" s="2"/>
      <c r="F79" s="2"/>
      <c r="G79" s="2"/>
      <c r="H79" s="2"/>
      <c r="I79" s="2"/>
      <c r="J79" s="2"/>
      <c r="K79" s="2"/>
      <c r="L79" s="2"/>
      <c r="M79" s="2"/>
    </row>
    <row r="80" ht="15.75" customHeight="1">
      <c r="A80" s="2"/>
      <c r="B80" s="2"/>
      <c r="C80" s="2"/>
      <c r="D80" s="2"/>
      <c r="E80" s="2"/>
      <c r="F80" s="2"/>
      <c r="G80" s="2"/>
      <c r="H80" s="2"/>
      <c r="I80" s="2"/>
      <c r="J80" s="2"/>
      <c r="K80" s="2"/>
      <c r="L80" s="2"/>
      <c r="M80" s="2"/>
    </row>
    <row r="81" ht="15.75" customHeight="1">
      <c r="A81" s="2"/>
      <c r="B81" s="2"/>
      <c r="C81" s="2"/>
      <c r="D81" s="2"/>
      <c r="E81" s="2"/>
      <c r="F81" s="2"/>
      <c r="G81" s="2"/>
      <c r="H81" s="2"/>
      <c r="I81" s="2"/>
      <c r="J81" s="2"/>
      <c r="K81" s="2"/>
      <c r="L81" s="2"/>
      <c r="M81" s="2"/>
    </row>
    <row r="82" ht="15.75" customHeight="1">
      <c r="A82" s="2"/>
      <c r="B82" s="2"/>
      <c r="C82" s="2"/>
      <c r="D82" s="2"/>
      <c r="E82" s="2"/>
      <c r="F82" s="2"/>
      <c r="G82" s="2"/>
      <c r="H82" s="2"/>
      <c r="I82" s="2"/>
      <c r="J82" s="2"/>
      <c r="K82" s="2"/>
      <c r="L82" s="2"/>
      <c r="M82" s="2"/>
    </row>
    <row r="83" ht="15.75" customHeight="1">
      <c r="A83" s="2"/>
      <c r="B83" s="2"/>
      <c r="C83" s="2"/>
      <c r="D83" s="2"/>
      <c r="E83" s="2"/>
      <c r="F83" s="2"/>
      <c r="G83" s="2"/>
      <c r="H83" s="2"/>
      <c r="I83" s="2"/>
      <c r="J83" s="2"/>
      <c r="K83" s="2"/>
      <c r="L83" s="2"/>
      <c r="M83" s="2"/>
    </row>
    <row r="84" ht="15.75" customHeight="1">
      <c r="A84" s="2"/>
      <c r="B84" s="2"/>
      <c r="C84" s="2"/>
      <c r="D84" s="2"/>
      <c r="E84" s="2"/>
      <c r="F84" s="2"/>
      <c r="G84" s="2"/>
      <c r="H84" s="2"/>
      <c r="I84" s="2"/>
      <c r="J84" s="2"/>
      <c r="K84" s="2"/>
      <c r="L84" s="2"/>
      <c r="M84" s="2"/>
    </row>
    <row r="85" ht="15.75" customHeight="1">
      <c r="A85" s="2"/>
      <c r="B85" s="2"/>
      <c r="C85" s="2"/>
      <c r="D85" s="2"/>
      <c r="E85" s="2"/>
      <c r="F85" s="2"/>
      <c r="G85" s="2"/>
      <c r="H85" s="2"/>
      <c r="I85" s="2"/>
      <c r="J85" s="2"/>
      <c r="K85" s="2"/>
      <c r="L85" s="2"/>
      <c r="M85" s="2"/>
    </row>
    <row r="86" ht="15.75" customHeight="1">
      <c r="A86" s="2"/>
      <c r="B86" s="2"/>
      <c r="C86" s="2"/>
      <c r="D86" s="2"/>
      <c r="E86" s="2"/>
      <c r="F86" s="2"/>
      <c r="G86" s="2"/>
      <c r="H86" s="2"/>
      <c r="I86" s="2"/>
      <c r="J86" s="2"/>
      <c r="K86" s="2"/>
      <c r="L86" s="2"/>
      <c r="M86" s="2"/>
    </row>
    <row r="87" ht="15.75" customHeight="1">
      <c r="A87" s="2"/>
      <c r="B87" s="2"/>
      <c r="C87" s="2"/>
      <c r="D87" s="2"/>
      <c r="E87" s="2"/>
      <c r="F87" s="2"/>
      <c r="G87" s="2"/>
      <c r="H87" s="2"/>
      <c r="I87" s="2"/>
      <c r="J87" s="2"/>
      <c r="K87" s="2"/>
      <c r="L87" s="2"/>
      <c r="M87" s="2"/>
    </row>
    <row r="88" ht="15.75" customHeight="1">
      <c r="A88" s="2"/>
      <c r="B88" s="2"/>
      <c r="C88" s="2"/>
      <c r="D88" s="2"/>
      <c r="E88" s="2"/>
      <c r="F88" s="2"/>
      <c r="G88" s="2"/>
      <c r="H88" s="2"/>
      <c r="I88" s="2"/>
      <c r="J88" s="2"/>
      <c r="K88" s="2"/>
      <c r="L88" s="2"/>
      <c r="M88" s="2"/>
    </row>
    <row r="89" ht="15.75" customHeight="1">
      <c r="A89" s="2"/>
      <c r="B89" s="2"/>
      <c r="C89" s="2"/>
      <c r="D89" s="2"/>
      <c r="E89" s="2"/>
      <c r="F89" s="2"/>
      <c r="G89" s="2"/>
      <c r="H89" s="2"/>
      <c r="I89" s="2"/>
      <c r="J89" s="2"/>
      <c r="K89" s="2"/>
      <c r="L89" s="2"/>
      <c r="M89" s="2"/>
    </row>
    <row r="90" ht="15.75" customHeight="1">
      <c r="A90" s="2"/>
      <c r="B90" s="2"/>
      <c r="C90" s="2"/>
      <c r="D90" s="2"/>
      <c r="E90" s="2"/>
      <c r="F90" s="2"/>
      <c r="G90" s="2"/>
      <c r="H90" s="2"/>
      <c r="I90" s="2"/>
      <c r="J90" s="2"/>
      <c r="K90" s="2"/>
      <c r="L90" s="2"/>
      <c r="M90" s="2"/>
    </row>
    <row r="91" ht="15.75" customHeight="1">
      <c r="A91" s="2"/>
      <c r="B91" s="2"/>
      <c r="C91" s="2"/>
      <c r="D91" s="2"/>
      <c r="E91" s="2"/>
      <c r="F91" s="2"/>
      <c r="G91" s="2"/>
      <c r="H91" s="2"/>
      <c r="I91" s="2"/>
      <c r="J91" s="2"/>
      <c r="K91" s="2"/>
      <c r="L91" s="2"/>
      <c r="M91" s="2"/>
    </row>
    <row r="92" ht="15.75" customHeight="1">
      <c r="A92" s="2"/>
      <c r="B92" s="2"/>
      <c r="C92" s="2"/>
      <c r="D92" s="2"/>
      <c r="E92" s="2"/>
      <c r="F92" s="2"/>
      <c r="G92" s="2"/>
      <c r="H92" s="2"/>
      <c r="I92" s="2"/>
      <c r="J92" s="2"/>
      <c r="K92" s="2"/>
      <c r="L92" s="2"/>
      <c r="M92" s="2"/>
    </row>
    <row r="93" ht="15.75" customHeight="1">
      <c r="A93" s="2"/>
      <c r="B93" s="2"/>
      <c r="C93" s="2"/>
      <c r="D93" s="2"/>
      <c r="E93" s="2"/>
      <c r="F93" s="2"/>
      <c r="G93" s="2"/>
      <c r="H93" s="2"/>
      <c r="I93" s="2"/>
      <c r="J93" s="2"/>
      <c r="K93" s="2"/>
      <c r="L93" s="2"/>
      <c r="M93" s="2"/>
    </row>
    <row r="94" ht="15.75" customHeight="1">
      <c r="A94" s="2"/>
      <c r="B94" s="2"/>
      <c r="C94" s="2"/>
      <c r="D94" s="2"/>
      <c r="E94" s="2"/>
      <c r="F94" s="2"/>
      <c r="G94" s="2"/>
      <c r="H94" s="2"/>
      <c r="I94" s="2"/>
      <c r="J94" s="2"/>
      <c r="K94" s="2"/>
      <c r="L94" s="2"/>
      <c r="M94" s="2"/>
    </row>
    <row r="95" ht="15.75" customHeight="1">
      <c r="A95" s="2"/>
      <c r="B95" s="2"/>
      <c r="C95" s="2"/>
      <c r="D95" s="2"/>
      <c r="E95" s="2"/>
      <c r="F95" s="2"/>
      <c r="G95" s="2"/>
      <c r="H95" s="2"/>
      <c r="I95" s="2"/>
      <c r="J95" s="2"/>
      <c r="K95" s="2"/>
      <c r="L95" s="2"/>
      <c r="M95" s="2"/>
    </row>
    <row r="96" ht="15.75" customHeight="1">
      <c r="A96" s="2"/>
      <c r="B96" s="2"/>
      <c r="C96" s="2"/>
      <c r="D96" s="2"/>
      <c r="E96" s="2"/>
      <c r="F96" s="2"/>
      <c r="G96" s="2"/>
      <c r="H96" s="2"/>
      <c r="I96" s="2"/>
      <c r="J96" s="2"/>
      <c r="K96" s="2"/>
      <c r="L96" s="2"/>
      <c r="M96" s="2"/>
    </row>
    <row r="97" ht="15.75" customHeight="1">
      <c r="A97" s="2"/>
      <c r="B97" s="2"/>
      <c r="C97" s="2"/>
      <c r="D97" s="2"/>
      <c r="E97" s="2"/>
      <c r="F97" s="2"/>
      <c r="G97" s="2"/>
      <c r="H97" s="2"/>
      <c r="I97" s="2"/>
      <c r="J97" s="2"/>
      <c r="K97" s="2"/>
      <c r="L97" s="2"/>
      <c r="M97" s="2"/>
    </row>
    <row r="98" ht="15.75" customHeight="1">
      <c r="A98" s="2"/>
      <c r="B98" s="2"/>
      <c r="C98" s="2"/>
      <c r="D98" s="2"/>
      <c r="E98" s="2"/>
      <c r="F98" s="2"/>
      <c r="G98" s="2"/>
      <c r="H98" s="2"/>
      <c r="I98" s="2"/>
      <c r="J98" s="2"/>
      <c r="K98" s="2"/>
      <c r="L98" s="2"/>
      <c r="M98" s="2"/>
    </row>
    <row r="99" ht="15.75" customHeight="1">
      <c r="A99" s="2"/>
      <c r="B99" s="2"/>
      <c r="C99" s="2"/>
      <c r="D99" s="2"/>
      <c r="E99" s="2"/>
      <c r="F99" s="2"/>
      <c r="G99" s="2"/>
      <c r="H99" s="2"/>
      <c r="I99" s="2"/>
      <c r="J99" s="2"/>
      <c r="K99" s="2"/>
      <c r="L99" s="2"/>
      <c r="M99" s="2"/>
    </row>
    <row r="100" ht="15.75" customHeight="1">
      <c r="A100" s="2"/>
      <c r="B100" s="2"/>
      <c r="C100" s="2"/>
      <c r="D100" s="2"/>
      <c r="E100" s="2"/>
      <c r="F100" s="2"/>
      <c r="G100" s="2"/>
      <c r="H100" s="2"/>
      <c r="I100" s="2"/>
      <c r="J100" s="2"/>
      <c r="K100" s="2"/>
      <c r="L100" s="2"/>
      <c r="M100" s="2"/>
    </row>
    <row r="101" ht="15.75" customHeight="1">
      <c r="A101" s="2"/>
      <c r="B101" s="2"/>
      <c r="C101" s="2"/>
      <c r="D101" s="2"/>
      <c r="E101" s="2"/>
      <c r="F101" s="2"/>
      <c r="G101" s="2"/>
      <c r="H101" s="2"/>
      <c r="I101" s="2"/>
      <c r="J101" s="2"/>
      <c r="K101" s="2"/>
      <c r="L101" s="2"/>
      <c r="M101" s="2"/>
    </row>
    <row r="102" ht="15.75" customHeight="1">
      <c r="A102" s="2"/>
      <c r="B102" s="2"/>
      <c r="C102" s="2"/>
      <c r="D102" s="2"/>
      <c r="E102" s="2"/>
      <c r="F102" s="2"/>
      <c r="G102" s="2"/>
      <c r="H102" s="2"/>
      <c r="I102" s="2"/>
      <c r="J102" s="2"/>
      <c r="K102" s="2"/>
      <c r="L102" s="2"/>
      <c r="M102" s="2"/>
    </row>
    <row r="103" ht="15.75" customHeight="1">
      <c r="A103" s="2"/>
      <c r="B103" s="2"/>
      <c r="C103" s="2"/>
      <c r="D103" s="2"/>
      <c r="E103" s="2"/>
      <c r="F103" s="2"/>
      <c r="G103" s="2"/>
      <c r="H103" s="2"/>
      <c r="I103" s="2"/>
      <c r="J103" s="2"/>
      <c r="K103" s="2"/>
      <c r="L103" s="2"/>
      <c r="M103" s="2"/>
    </row>
    <row r="104" ht="15.75" customHeight="1">
      <c r="A104" s="2"/>
      <c r="B104" s="2"/>
      <c r="C104" s="2"/>
      <c r="D104" s="2"/>
      <c r="E104" s="2"/>
      <c r="F104" s="2"/>
      <c r="G104" s="2"/>
      <c r="H104" s="2"/>
      <c r="I104" s="2"/>
      <c r="J104" s="2"/>
      <c r="K104" s="2"/>
      <c r="L104" s="2"/>
      <c r="M104" s="2"/>
    </row>
    <row r="105" ht="15.75" customHeight="1">
      <c r="A105" s="2"/>
      <c r="B105" s="2"/>
      <c r="C105" s="2"/>
      <c r="D105" s="2"/>
      <c r="E105" s="2"/>
      <c r="F105" s="2"/>
      <c r="G105" s="2"/>
      <c r="H105" s="2"/>
      <c r="I105" s="2"/>
      <c r="J105" s="2"/>
      <c r="K105" s="2"/>
      <c r="L105" s="2"/>
      <c r="M105" s="2"/>
    </row>
    <row r="106" ht="15.75" customHeight="1">
      <c r="A106" s="2"/>
      <c r="B106" s="2"/>
      <c r="C106" s="2"/>
      <c r="D106" s="2"/>
      <c r="E106" s="2"/>
      <c r="F106" s="2"/>
      <c r="G106" s="2"/>
      <c r="H106" s="2"/>
      <c r="I106" s="2"/>
      <c r="J106" s="2"/>
      <c r="K106" s="2"/>
      <c r="L106" s="2"/>
      <c r="M106" s="2"/>
    </row>
    <row r="107" ht="15.75" customHeight="1">
      <c r="A107" s="2"/>
      <c r="B107" s="2"/>
      <c r="C107" s="2"/>
      <c r="D107" s="2"/>
      <c r="E107" s="2"/>
      <c r="F107" s="2"/>
      <c r="G107" s="2"/>
      <c r="H107" s="2"/>
      <c r="I107" s="2"/>
      <c r="J107" s="2"/>
      <c r="K107" s="2"/>
      <c r="L107" s="2"/>
      <c r="M107" s="2"/>
    </row>
    <row r="108" ht="15.75" customHeight="1">
      <c r="A108" s="2"/>
      <c r="B108" s="2"/>
      <c r="C108" s="2"/>
      <c r="D108" s="2"/>
      <c r="E108" s="2"/>
      <c r="F108" s="2"/>
      <c r="G108" s="2"/>
      <c r="H108" s="2"/>
      <c r="I108" s="2"/>
      <c r="J108" s="2"/>
      <c r="K108" s="2"/>
      <c r="L108" s="2"/>
      <c r="M108" s="2"/>
    </row>
    <row r="109" ht="15.75" customHeight="1">
      <c r="A109" s="2"/>
      <c r="B109" s="2"/>
      <c r="C109" s="2"/>
      <c r="D109" s="2"/>
      <c r="E109" s="2"/>
      <c r="F109" s="2"/>
      <c r="G109" s="2"/>
      <c r="H109" s="2"/>
      <c r="I109" s="2"/>
      <c r="J109" s="2"/>
      <c r="K109" s="2"/>
      <c r="L109" s="2"/>
      <c r="M109" s="2"/>
    </row>
    <row r="110" ht="15.75" customHeight="1">
      <c r="A110" s="2"/>
      <c r="B110" s="2"/>
      <c r="C110" s="2"/>
      <c r="D110" s="2"/>
      <c r="E110" s="2"/>
      <c r="F110" s="2"/>
      <c r="G110" s="2"/>
      <c r="H110" s="2"/>
      <c r="I110" s="2"/>
      <c r="J110" s="2"/>
      <c r="K110" s="2"/>
      <c r="L110" s="2"/>
      <c r="M110" s="2"/>
    </row>
    <row r="111" ht="15.75" customHeight="1">
      <c r="A111" s="2"/>
      <c r="B111" s="2"/>
      <c r="C111" s="2"/>
      <c r="D111" s="2"/>
      <c r="E111" s="2"/>
      <c r="F111" s="2"/>
      <c r="G111" s="2"/>
      <c r="H111" s="2"/>
      <c r="I111" s="2"/>
      <c r="J111" s="2"/>
      <c r="K111" s="2"/>
      <c r="L111" s="2"/>
      <c r="M111" s="2"/>
    </row>
    <row r="112" ht="15.75" customHeight="1">
      <c r="A112" s="2"/>
      <c r="B112" s="2"/>
      <c r="C112" s="2"/>
      <c r="D112" s="2"/>
      <c r="E112" s="2"/>
      <c r="F112" s="2"/>
      <c r="G112" s="2"/>
      <c r="H112" s="2"/>
      <c r="I112" s="2"/>
      <c r="J112" s="2"/>
      <c r="K112" s="2"/>
      <c r="L112" s="2"/>
      <c r="M112" s="2"/>
    </row>
    <row r="113" ht="15.75" customHeight="1">
      <c r="A113" s="2"/>
      <c r="B113" s="2"/>
      <c r="C113" s="2"/>
      <c r="D113" s="2"/>
      <c r="E113" s="2"/>
      <c r="F113" s="2"/>
      <c r="G113" s="2"/>
      <c r="H113" s="2"/>
      <c r="I113" s="2"/>
      <c r="J113" s="2"/>
      <c r="K113" s="2"/>
      <c r="L113" s="2"/>
      <c r="M113" s="2"/>
    </row>
    <row r="114" ht="15.75" customHeight="1">
      <c r="A114" s="2"/>
      <c r="B114" s="2"/>
      <c r="C114" s="2"/>
      <c r="D114" s="2"/>
      <c r="E114" s="2"/>
      <c r="F114" s="2"/>
      <c r="G114" s="2"/>
      <c r="H114" s="2"/>
      <c r="I114" s="2"/>
      <c r="J114" s="2"/>
      <c r="K114" s="2"/>
      <c r="L114" s="2"/>
      <c r="M114" s="2"/>
    </row>
    <row r="115" ht="15.75" customHeight="1">
      <c r="A115" s="2"/>
      <c r="B115" s="2"/>
      <c r="C115" s="2"/>
      <c r="D115" s="2"/>
      <c r="E115" s="2"/>
      <c r="F115" s="2"/>
      <c r="G115" s="2"/>
      <c r="H115" s="2"/>
      <c r="I115" s="2"/>
      <c r="J115" s="2"/>
      <c r="K115" s="2"/>
      <c r="L115" s="2"/>
      <c r="M115" s="2"/>
    </row>
    <row r="116" ht="15.75" customHeight="1">
      <c r="A116" s="2"/>
      <c r="B116" s="2"/>
      <c r="C116" s="2"/>
      <c r="D116" s="2"/>
      <c r="E116" s="2"/>
      <c r="F116" s="2"/>
      <c r="G116" s="2"/>
      <c r="H116" s="2"/>
      <c r="I116" s="2"/>
      <c r="J116" s="2"/>
      <c r="K116" s="2"/>
      <c r="L116" s="2"/>
      <c r="M116" s="2"/>
    </row>
    <row r="117" ht="15.75" customHeight="1">
      <c r="A117" s="2"/>
      <c r="B117" s="2"/>
      <c r="C117" s="2"/>
      <c r="D117" s="2"/>
      <c r="E117" s="2"/>
      <c r="F117" s="2"/>
      <c r="G117" s="2"/>
      <c r="H117" s="2"/>
      <c r="I117" s="2"/>
      <c r="J117" s="2"/>
      <c r="K117" s="2"/>
      <c r="L117" s="2"/>
      <c r="M117" s="2"/>
    </row>
    <row r="118" ht="15.75" customHeight="1">
      <c r="A118" s="2"/>
      <c r="B118" s="2"/>
      <c r="C118" s="2"/>
      <c r="D118" s="2"/>
      <c r="E118" s="2"/>
      <c r="F118" s="2"/>
      <c r="G118" s="2"/>
      <c r="H118" s="2"/>
      <c r="I118" s="2"/>
      <c r="J118" s="2"/>
      <c r="K118" s="2"/>
      <c r="L118" s="2"/>
      <c r="M118" s="2"/>
    </row>
    <row r="119" ht="15.75" customHeight="1">
      <c r="A119" s="2"/>
      <c r="B119" s="2"/>
      <c r="C119" s="2"/>
      <c r="D119" s="2"/>
      <c r="E119" s="2"/>
      <c r="F119" s="2"/>
      <c r="G119" s="2"/>
      <c r="H119" s="2"/>
      <c r="I119" s="2"/>
      <c r="J119" s="2"/>
      <c r="K119" s="2"/>
      <c r="L119" s="2"/>
      <c r="M119" s="2"/>
    </row>
    <row r="120" ht="15.75" customHeight="1">
      <c r="A120" s="2"/>
      <c r="B120" s="2"/>
      <c r="C120" s="2"/>
      <c r="D120" s="2"/>
      <c r="E120" s="2"/>
      <c r="F120" s="2"/>
      <c r="G120" s="2"/>
      <c r="H120" s="2"/>
      <c r="I120" s="2"/>
      <c r="J120" s="2"/>
      <c r="K120" s="2"/>
      <c r="L120" s="2"/>
      <c r="M120" s="2"/>
    </row>
    <row r="121" ht="15.75" customHeight="1">
      <c r="A121" s="2"/>
      <c r="B121" s="2"/>
      <c r="C121" s="2"/>
      <c r="D121" s="2"/>
      <c r="E121" s="2"/>
      <c r="F121" s="2"/>
      <c r="G121" s="2"/>
      <c r="H121" s="2"/>
      <c r="I121" s="2"/>
      <c r="J121" s="2"/>
      <c r="K121" s="2"/>
      <c r="L121" s="2"/>
      <c r="M121" s="2"/>
    </row>
    <row r="122" ht="15.75" customHeight="1">
      <c r="A122" s="2"/>
      <c r="B122" s="2"/>
      <c r="C122" s="2"/>
      <c r="D122" s="2"/>
      <c r="E122" s="2"/>
      <c r="F122" s="2"/>
      <c r="G122" s="2"/>
      <c r="H122" s="2"/>
      <c r="I122" s="2"/>
      <c r="J122" s="2"/>
      <c r="K122" s="2"/>
      <c r="L122" s="2"/>
      <c r="M122" s="2"/>
    </row>
    <row r="123" ht="15.75" customHeight="1">
      <c r="A123" s="2"/>
      <c r="B123" s="2"/>
      <c r="C123" s="2"/>
      <c r="D123" s="2"/>
      <c r="E123" s="2"/>
      <c r="F123" s="2"/>
      <c r="G123" s="2"/>
      <c r="H123" s="2"/>
      <c r="I123" s="2"/>
      <c r="J123" s="2"/>
      <c r="K123" s="2"/>
      <c r="L123" s="2"/>
      <c r="M123" s="2"/>
    </row>
    <row r="124" ht="15.75" customHeight="1">
      <c r="A124" s="2"/>
      <c r="B124" s="2"/>
      <c r="C124" s="2"/>
      <c r="D124" s="2"/>
      <c r="E124" s="2"/>
      <c r="F124" s="2"/>
      <c r="G124" s="2"/>
      <c r="H124" s="2"/>
      <c r="I124" s="2"/>
      <c r="J124" s="2"/>
      <c r="K124" s="2"/>
      <c r="L124" s="2"/>
      <c r="M124" s="2"/>
    </row>
    <row r="125" ht="15.75" customHeight="1">
      <c r="A125" s="2"/>
      <c r="B125" s="2"/>
      <c r="C125" s="2"/>
      <c r="D125" s="2"/>
      <c r="E125" s="2"/>
      <c r="F125" s="2"/>
      <c r="G125" s="2"/>
      <c r="H125" s="2"/>
      <c r="I125" s="2"/>
      <c r="J125" s="2"/>
      <c r="K125" s="2"/>
      <c r="L125" s="2"/>
      <c r="M125" s="2"/>
    </row>
    <row r="126" ht="15.75" customHeight="1">
      <c r="A126" s="2"/>
      <c r="B126" s="2"/>
      <c r="C126" s="2"/>
      <c r="D126" s="2"/>
      <c r="E126" s="2"/>
      <c r="F126" s="2"/>
      <c r="G126" s="2"/>
      <c r="H126" s="2"/>
      <c r="I126" s="2"/>
      <c r="J126" s="2"/>
      <c r="K126" s="2"/>
      <c r="L126" s="2"/>
      <c r="M126" s="2"/>
    </row>
    <row r="127" ht="15.75" customHeight="1">
      <c r="A127" s="2"/>
      <c r="B127" s="2"/>
      <c r="C127" s="2"/>
      <c r="D127" s="2"/>
      <c r="E127" s="2"/>
      <c r="F127" s="2"/>
      <c r="G127" s="2"/>
      <c r="H127" s="2"/>
      <c r="I127" s="2"/>
      <c r="J127" s="2"/>
      <c r="K127" s="2"/>
      <c r="L127" s="2"/>
      <c r="M127" s="2"/>
    </row>
    <row r="128" ht="15.75" customHeight="1">
      <c r="A128" s="2"/>
      <c r="B128" s="2"/>
      <c r="C128" s="2"/>
      <c r="D128" s="2"/>
      <c r="E128" s="2"/>
      <c r="F128" s="2"/>
      <c r="G128" s="2"/>
      <c r="H128" s="2"/>
      <c r="I128" s="2"/>
      <c r="J128" s="2"/>
      <c r="K128" s="2"/>
      <c r="L128" s="2"/>
      <c r="M128" s="2"/>
    </row>
    <row r="129" ht="15.75" customHeight="1">
      <c r="A129" s="2"/>
      <c r="B129" s="2"/>
      <c r="C129" s="2"/>
      <c r="D129" s="2"/>
      <c r="E129" s="2"/>
      <c r="F129" s="2"/>
      <c r="G129" s="2"/>
      <c r="H129" s="2"/>
      <c r="I129" s="2"/>
      <c r="J129" s="2"/>
      <c r="K129" s="2"/>
      <c r="L129" s="2"/>
      <c r="M129" s="2"/>
    </row>
    <row r="130" ht="15.75" customHeight="1">
      <c r="A130" s="2"/>
      <c r="B130" s="2"/>
      <c r="C130" s="2"/>
      <c r="D130" s="2"/>
      <c r="E130" s="2"/>
      <c r="F130" s="2"/>
      <c r="G130" s="2"/>
      <c r="H130" s="2"/>
      <c r="I130" s="2"/>
      <c r="J130" s="2"/>
      <c r="K130" s="2"/>
      <c r="L130" s="2"/>
      <c r="M130" s="2"/>
    </row>
    <row r="131" ht="15.75" customHeight="1">
      <c r="A131" s="2"/>
      <c r="B131" s="2"/>
      <c r="C131" s="2"/>
      <c r="D131" s="2"/>
      <c r="E131" s="2"/>
      <c r="F131" s="2"/>
      <c r="G131" s="2"/>
      <c r="H131" s="2"/>
      <c r="I131" s="2"/>
      <c r="J131" s="2"/>
      <c r="K131" s="2"/>
      <c r="L131" s="2"/>
      <c r="M131" s="2"/>
    </row>
    <row r="132" ht="15.75" customHeight="1">
      <c r="A132" s="2"/>
      <c r="B132" s="2"/>
      <c r="C132" s="2"/>
      <c r="D132" s="2"/>
      <c r="E132" s="2"/>
      <c r="F132" s="2"/>
      <c r="G132" s="2"/>
      <c r="H132" s="2"/>
      <c r="I132" s="2"/>
      <c r="J132" s="2"/>
      <c r="K132" s="2"/>
      <c r="L132" s="2"/>
      <c r="M132" s="2"/>
    </row>
    <row r="133" ht="15.75" customHeight="1">
      <c r="A133" s="2"/>
      <c r="B133" s="2"/>
      <c r="C133" s="2"/>
      <c r="D133" s="2"/>
      <c r="E133" s="2"/>
      <c r="F133" s="2"/>
      <c r="G133" s="2"/>
      <c r="H133" s="2"/>
      <c r="I133" s="2"/>
      <c r="J133" s="2"/>
      <c r="K133" s="2"/>
      <c r="L133" s="2"/>
      <c r="M133" s="2"/>
    </row>
    <row r="134" ht="15.75" customHeight="1">
      <c r="A134" s="2"/>
      <c r="B134" s="2"/>
      <c r="C134" s="2"/>
      <c r="D134" s="2"/>
      <c r="E134" s="2"/>
      <c r="F134" s="2"/>
      <c r="G134" s="2"/>
      <c r="H134" s="2"/>
      <c r="I134" s="2"/>
      <c r="J134" s="2"/>
      <c r="K134" s="2"/>
      <c r="L134" s="2"/>
      <c r="M134" s="2"/>
    </row>
    <row r="135" ht="15.75" customHeight="1">
      <c r="A135" s="2"/>
      <c r="B135" s="2"/>
      <c r="C135" s="2"/>
      <c r="D135" s="2"/>
      <c r="E135" s="2"/>
      <c r="F135" s="2"/>
      <c r="G135" s="2"/>
      <c r="H135" s="2"/>
      <c r="I135" s="2"/>
      <c r="J135" s="2"/>
      <c r="K135" s="2"/>
      <c r="L135" s="2"/>
      <c r="M135" s="2"/>
    </row>
    <row r="136" ht="15.75" customHeight="1">
      <c r="A136" s="2"/>
      <c r="B136" s="2"/>
      <c r="C136" s="2"/>
      <c r="D136" s="2"/>
      <c r="E136" s="2"/>
      <c r="F136" s="2"/>
      <c r="G136" s="2"/>
      <c r="H136" s="2"/>
      <c r="I136" s="2"/>
      <c r="J136" s="2"/>
      <c r="K136" s="2"/>
      <c r="L136" s="2"/>
      <c r="M136" s="2"/>
    </row>
    <row r="137" ht="15.75" customHeight="1">
      <c r="A137" s="2"/>
      <c r="B137" s="2"/>
      <c r="C137" s="2"/>
      <c r="D137" s="2"/>
      <c r="E137" s="2"/>
      <c r="F137" s="2"/>
      <c r="G137" s="2"/>
      <c r="H137" s="2"/>
      <c r="I137" s="2"/>
      <c r="J137" s="2"/>
      <c r="K137" s="2"/>
      <c r="L137" s="2"/>
      <c r="M137" s="2"/>
    </row>
    <row r="138" ht="15.75" customHeight="1">
      <c r="A138" s="2"/>
      <c r="B138" s="2"/>
      <c r="C138" s="2"/>
      <c r="D138" s="2"/>
      <c r="E138" s="2"/>
      <c r="F138" s="2"/>
      <c r="G138" s="2"/>
      <c r="H138" s="2"/>
      <c r="I138" s="2"/>
      <c r="J138" s="2"/>
      <c r="K138" s="2"/>
      <c r="L138" s="2"/>
      <c r="M138" s="2"/>
    </row>
    <row r="139" ht="15.75" customHeight="1">
      <c r="A139" s="2"/>
      <c r="B139" s="2"/>
      <c r="C139" s="2"/>
      <c r="D139" s="2"/>
      <c r="E139" s="2"/>
      <c r="F139" s="2"/>
      <c r="G139" s="2"/>
      <c r="H139" s="2"/>
      <c r="I139" s="2"/>
      <c r="J139" s="2"/>
      <c r="K139" s="2"/>
      <c r="L139" s="2"/>
      <c r="M139" s="2"/>
    </row>
    <row r="140" ht="15.75" customHeight="1">
      <c r="A140" s="2"/>
      <c r="B140" s="2"/>
      <c r="C140" s="2"/>
      <c r="D140" s="2"/>
      <c r="E140" s="2"/>
      <c r="F140" s="2"/>
      <c r="G140" s="2"/>
      <c r="H140" s="2"/>
      <c r="I140" s="2"/>
      <c r="J140" s="2"/>
      <c r="K140" s="2"/>
      <c r="L140" s="2"/>
      <c r="M140" s="2"/>
    </row>
    <row r="141" ht="15.75" customHeight="1">
      <c r="A141" s="2"/>
      <c r="B141" s="2"/>
      <c r="C141" s="2"/>
      <c r="D141" s="2"/>
      <c r="E141" s="2"/>
      <c r="F141" s="2"/>
      <c r="G141" s="2"/>
      <c r="H141" s="2"/>
      <c r="I141" s="2"/>
      <c r="J141" s="2"/>
      <c r="K141" s="2"/>
      <c r="L141" s="2"/>
      <c r="M141" s="2"/>
    </row>
    <row r="142" ht="15.75" customHeight="1">
      <c r="A142" s="2"/>
      <c r="B142" s="2"/>
      <c r="C142" s="2"/>
      <c r="D142" s="2"/>
      <c r="E142" s="2"/>
      <c r="F142" s="2"/>
      <c r="G142" s="2"/>
      <c r="H142" s="2"/>
      <c r="I142" s="2"/>
      <c r="J142" s="2"/>
      <c r="K142" s="2"/>
      <c r="L142" s="2"/>
      <c r="M142" s="2"/>
    </row>
    <row r="143" ht="15.75" customHeight="1">
      <c r="A143" s="2"/>
      <c r="B143" s="2"/>
      <c r="C143" s="2"/>
      <c r="D143" s="2"/>
      <c r="E143" s="2"/>
      <c r="F143" s="2"/>
      <c r="G143" s="2"/>
      <c r="H143" s="2"/>
      <c r="I143" s="2"/>
      <c r="J143" s="2"/>
      <c r="K143" s="2"/>
      <c r="L143" s="2"/>
      <c r="M143" s="2"/>
    </row>
    <row r="144" ht="15.75" customHeight="1">
      <c r="A144" s="2"/>
      <c r="B144" s="2"/>
      <c r="C144" s="2"/>
      <c r="D144" s="2"/>
      <c r="E144" s="2"/>
      <c r="F144" s="2"/>
      <c r="G144" s="2"/>
      <c r="H144" s="2"/>
      <c r="I144" s="2"/>
      <c r="J144" s="2"/>
      <c r="K144" s="2"/>
      <c r="L144" s="2"/>
      <c r="M144" s="2"/>
    </row>
    <row r="145" ht="15.75" customHeight="1">
      <c r="A145" s="2"/>
      <c r="B145" s="2"/>
      <c r="C145" s="2"/>
      <c r="D145" s="2"/>
      <c r="E145" s="2"/>
      <c r="F145" s="2"/>
      <c r="G145" s="2"/>
      <c r="H145" s="2"/>
      <c r="I145" s="2"/>
      <c r="J145" s="2"/>
      <c r="K145" s="2"/>
      <c r="L145" s="2"/>
      <c r="M145" s="2"/>
    </row>
    <row r="146" ht="15.75" customHeight="1">
      <c r="A146" s="2"/>
      <c r="B146" s="2"/>
      <c r="C146" s="2"/>
      <c r="D146" s="2"/>
      <c r="E146" s="2"/>
      <c r="F146" s="2"/>
      <c r="G146" s="2"/>
      <c r="H146" s="2"/>
      <c r="I146" s="2"/>
      <c r="J146" s="2"/>
      <c r="K146" s="2"/>
      <c r="L146" s="2"/>
      <c r="M146" s="2"/>
    </row>
    <row r="147" ht="15.75" customHeight="1">
      <c r="A147" s="2"/>
      <c r="B147" s="2"/>
      <c r="C147" s="2"/>
      <c r="D147" s="2"/>
      <c r="E147" s="2"/>
      <c r="F147" s="2"/>
      <c r="G147" s="2"/>
      <c r="H147" s="2"/>
      <c r="I147" s="2"/>
      <c r="J147" s="2"/>
      <c r="K147" s="2"/>
      <c r="L147" s="2"/>
      <c r="M147" s="2"/>
    </row>
    <row r="148" ht="15.75" customHeight="1">
      <c r="A148" s="2"/>
      <c r="B148" s="2"/>
      <c r="C148" s="2"/>
      <c r="D148" s="2"/>
      <c r="E148" s="2"/>
      <c r="F148" s="2"/>
      <c r="G148" s="2"/>
      <c r="H148" s="2"/>
      <c r="I148" s="2"/>
      <c r="J148" s="2"/>
      <c r="K148" s="2"/>
      <c r="L148" s="2"/>
      <c r="M148" s="2"/>
    </row>
    <row r="149" ht="15.75" customHeight="1">
      <c r="A149" s="2"/>
      <c r="B149" s="2"/>
      <c r="C149" s="2"/>
      <c r="D149" s="2"/>
      <c r="E149" s="2"/>
      <c r="F149" s="2"/>
      <c r="G149" s="2"/>
      <c r="H149" s="2"/>
      <c r="I149" s="2"/>
      <c r="J149" s="2"/>
      <c r="K149" s="2"/>
      <c r="L149" s="2"/>
      <c r="M149" s="2"/>
    </row>
    <row r="150" ht="15.75" customHeight="1">
      <c r="A150" s="2"/>
      <c r="B150" s="2"/>
      <c r="C150" s="2"/>
      <c r="D150" s="2"/>
      <c r="E150" s="2"/>
      <c r="F150" s="2"/>
      <c r="G150" s="2"/>
      <c r="H150" s="2"/>
      <c r="I150" s="2"/>
      <c r="J150" s="2"/>
      <c r="K150" s="2"/>
      <c r="L150" s="2"/>
      <c r="M150" s="2"/>
    </row>
    <row r="151" ht="15.75" customHeight="1">
      <c r="A151" s="2"/>
      <c r="B151" s="2"/>
      <c r="C151" s="2"/>
      <c r="D151" s="2"/>
      <c r="E151" s="2"/>
      <c r="F151" s="2"/>
      <c r="G151" s="2"/>
      <c r="H151" s="2"/>
      <c r="I151" s="2"/>
      <c r="J151" s="2"/>
      <c r="K151" s="2"/>
      <c r="L151" s="2"/>
      <c r="M151" s="2"/>
    </row>
    <row r="152" ht="15.75" customHeight="1">
      <c r="A152" s="2"/>
      <c r="B152" s="2"/>
      <c r="C152" s="2"/>
      <c r="D152" s="2"/>
      <c r="E152" s="2"/>
      <c r="F152" s="2"/>
      <c r="G152" s="2"/>
      <c r="H152" s="2"/>
      <c r="I152" s="2"/>
      <c r="J152" s="2"/>
      <c r="K152" s="2"/>
      <c r="L152" s="2"/>
      <c r="M152" s="2"/>
    </row>
    <row r="153" ht="15.75" customHeight="1">
      <c r="A153" s="2"/>
      <c r="B153" s="2"/>
      <c r="C153" s="2"/>
      <c r="D153" s="2"/>
      <c r="E153" s="2"/>
      <c r="F153" s="2"/>
      <c r="G153" s="2"/>
      <c r="H153" s="2"/>
      <c r="I153" s="2"/>
      <c r="J153" s="2"/>
      <c r="K153" s="2"/>
      <c r="L153" s="2"/>
      <c r="M153" s="2"/>
    </row>
    <row r="154" ht="15.75" customHeight="1">
      <c r="A154" s="2"/>
      <c r="B154" s="2"/>
      <c r="C154" s="2"/>
      <c r="D154" s="2"/>
      <c r="E154" s="2"/>
      <c r="F154" s="2"/>
      <c r="G154" s="2"/>
      <c r="H154" s="2"/>
      <c r="I154" s="2"/>
      <c r="J154" s="2"/>
      <c r="K154" s="2"/>
      <c r="L154" s="2"/>
      <c r="M154" s="2"/>
    </row>
    <row r="155" ht="15.75" customHeight="1">
      <c r="A155" s="2"/>
      <c r="B155" s="2"/>
      <c r="C155" s="2"/>
      <c r="D155" s="2"/>
      <c r="E155" s="2"/>
      <c r="F155" s="2"/>
      <c r="G155" s="2"/>
      <c r="H155" s="2"/>
      <c r="I155" s="2"/>
      <c r="J155" s="2"/>
      <c r="K155" s="2"/>
      <c r="L155" s="2"/>
      <c r="M155" s="2"/>
    </row>
    <row r="156" ht="15.75" customHeight="1">
      <c r="A156" s="2"/>
      <c r="B156" s="2"/>
      <c r="C156" s="2"/>
      <c r="D156" s="2"/>
      <c r="E156" s="2"/>
      <c r="F156" s="2"/>
      <c r="G156" s="2"/>
      <c r="H156" s="2"/>
      <c r="I156" s="2"/>
      <c r="J156" s="2"/>
      <c r="K156" s="2"/>
      <c r="L156" s="2"/>
      <c r="M156" s="2"/>
    </row>
    <row r="157" ht="15.75" customHeight="1">
      <c r="A157" s="2"/>
      <c r="B157" s="2"/>
      <c r="C157" s="2"/>
      <c r="D157" s="2"/>
      <c r="E157" s="2"/>
      <c r="F157" s="2"/>
      <c r="G157" s="2"/>
      <c r="H157" s="2"/>
      <c r="I157" s="2"/>
      <c r="J157" s="2"/>
      <c r="K157" s="2"/>
      <c r="L157" s="2"/>
      <c r="M157" s="2"/>
    </row>
    <row r="158" ht="15.75" customHeight="1">
      <c r="A158" s="2"/>
      <c r="B158" s="2"/>
      <c r="C158" s="2"/>
      <c r="D158" s="2"/>
      <c r="E158" s="2"/>
      <c r="F158" s="2"/>
      <c r="G158" s="2"/>
      <c r="H158" s="2"/>
      <c r="I158" s="2"/>
      <c r="J158" s="2"/>
      <c r="K158" s="2"/>
      <c r="L158" s="2"/>
      <c r="M158" s="2"/>
    </row>
    <row r="159" ht="15.75" customHeight="1">
      <c r="A159" s="2"/>
      <c r="B159" s="2"/>
      <c r="C159" s="2"/>
      <c r="D159" s="2"/>
      <c r="E159" s="2"/>
      <c r="F159" s="2"/>
      <c r="G159" s="2"/>
      <c r="H159" s="2"/>
      <c r="I159" s="2"/>
      <c r="J159" s="2"/>
      <c r="K159" s="2"/>
      <c r="L159" s="2"/>
      <c r="M159" s="2"/>
    </row>
    <row r="160" ht="15.75" customHeight="1">
      <c r="A160" s="2"/>
      <c r="B160" s="2"/>
      <c r="C160" s="2"/>
      <c r="D160" s="2"/>
      <c r="E160" s="2"/>
      <c r="F160" s="2"/>
      <c r="G160" s="2"/>
      <c r="H160" s="2"/>
      <c r="I160" s="2"/>
      <c r="J160" s="2"/>
      <c r="K160" s="2"/>
      <c r="L160" s="2"/>
      <c r="M160" s="2"/>
    </row>
    <row r="161" ht="15.75" customHeight="1">
      <c r="A161" s="2"/>
      <c r="B161" s="2"/>
      <c r="C161" s="2"/>
      <c r="D161" s="2"/>
      <c r="E161" s="2"/>
      <c r="F161" s="2"/>
      <c r="G161" s="2"/>
      <c r="H161" s="2"/>
      <c r="I161" s="2"/>
      <c r="J161" s="2"/>
      <c r="K161" s="2"/>
      <c r="L161" s="2"/>
      <c r="M161" s="2"/>
    </row>
    <row r="162" ht="15.75" customHeight="1">
      <c r="A162" s="2"/>
      <c r="B162" s="2"/>
      <c r="C162" s="2"/>
      <c r="D162" s="2"/>
      <c r="E162" s="2"/>
      <c r="F162" s="2"/>
      <c r="G162" s="2"/>
      <c r="H162" s="2"/>
      <c r="I162" s="2"/>
      <c r="J162" s="2"/>
      <c r="K162" s="2"/>
      <c r="L162" s="2"/>
      <c r="M162" s="2"/>
    </row>
    <row r="163" ht="15.75" customHeight="1">
      <c r="A163" s="2"/>
      <c r="B163" s="2"/>
      <c r="C163" s="2"/>
      <c r="D163" s="2"/>
      <c r="E163" s="2"/>
      <c r="F163" s="2"/>
      <c r="G163" s="2"/>
      <c r="H163" s="2"/>
      <c r="I163" s="2"/>
      <c r="J163" s="2"/>
      <c r="K163" s="2"/>
      <c r="L163" s="2"/>
      <c r="M163" s="2"/>
    </row>
    <row r="164" ht="15.75" customHeight="1">
      <c r="A164" s="2"/>
      <c r="B164" s="2"/>
      <c r="C164" s="2"/>
      <c r="D164" s="2"/>
      <c r="E164" s="2"/>
      <c r="F164" s="2"/>
      <c r="G164" s="2"/>
      <c r="H164" s="2"/>
      <c r="I164" s="2"/>
      <c r="J164" s="2"/>
      <c r="K164" s="2"/>
      <c r="L164" s="2"/>
      <c r="M164" s="2"/>
    </row>
    <row r="165" ht="15.75" customHeight="1">
      <c r="A165" s="2"/>
      <c r="B165" s="2"/>
      <c r="C165" s="2"/>
      <c r="D165" s="2"/>
      <c r="E165" s="2"/>
      <c r="F165" s="2"/>
      <c r="G165" s="2"/>
      <c r="H165" s="2"/>
      <c r="I165" s="2"/>
      <c r="J165" s="2"/>
      <c r="K165" s="2"/>
      <c r="L165" s="2"/>
      <c r="M165" s="2"/>
    </row>
    <row r="166" ht="15.75" customHeight="1">
      <c r="A166" s="2"/>
      <c r="B166" s="2"/>
      <c r="C166" s="2"/>
      <c r="D166" s="2"/>
      <c r="E166" s="2"/>
      <c r="F166" s="2"/>
      <c r="G166" s="2"/>
      <c r="H166" s="2"/>
      <c r="I166" s="2"/>
      <c r="J166" s="2"/>
      <c r="K166" s="2"/>
      <c r="L166" s="2"/>
      <c r="M166" s="2"/>
    </row>
    <row r="167" ht="15.75" customHeight="1">
      <c r="A167" s="2"/>
      <c r="B167" s="2"/>
      <c r="C167" s="2"/>
      <c r="D167" s="2"/>
      <c r="E167" s="2"/>
      <c r="F167" s="2"/>
      <c r="G167" s="2"/>
      <c r="H167" s="2"/>
      <c r="I167" s="2"/>
      <c r="J167" s="2"/>
      <c r="K167" s="2"/>
      <c r="L167" s="2"/>
      <c r="M167" s="2"/>
    </row>
    <row r="168" ht="15.75" customHeight="1">
      <c r="A168" s="2"/>
      <c r="B168" s="2"/>
      <c r="C168" s="2"/>
      <c r="D168" s="2"/>
      <c r="E168" s="2"/>
      <c r="F168" s="2"/>
      <c r="G168" s="2"/>
      <c r="H168" s="2"/>
      <c r="I168" s="2"/>
      <c r="J168" s="2"/>
      <c r="K168" s="2"/>
      <c r="L168" s="2"/>
      <c r="M168" s="2"/>
    </row>
    <row r="169" ht="15.75" customHeight="1">
      <c r="A169" s="2"/>
      <c r="B169" s="2"/>
      <c r="C169" s="2"/>
      <c r="D169" s="2"/>
      <c r="E169" s="2"/>
      <c r="F169" s="2"/>
      <c r="G169" s="2"/>
      <c r="H169" s="2"/>
      <c r="I169" s="2"/>
      <c r="J169" s="2"/>
      <c r="K169" s="2"/>
      <c r="L169" s="2"/>
      <c r="M169" s="2"/>
    </row>
    <row r="170" ht="15.75" customHeight="1">
      <c r="A170" s="2"/>
      <c r="B170" s="2"/>
      <c r="C170" s="2"/>
      <c r="D170" s="2"/>
      <c r="E170" s="2"/>
      <c r="F170" s="2"/>
      <c r="G170" s="2"/>
      <c r="H170" s="2"/>
      <c r="I170" s="2"/>
      <c r="J170" s="2"/>
      <c r="K170" s="2"/>
      <c r="L170" s="2"/>
      <c r="M170" s="2"/>
    </row>
    <row r="171" ht="15.75" customHeight="1">
      <c r="A171" s="2"/>
      <c r="B171" s="2"/>
      <c r="C171" s="2"/>
      <c r="D171" s="2"/>
      <c r="E171" s="2"/>
      <c r="F171" s="2"/>
      <c r="G171" s="2"/>
      <c r="H171" s="2"/>
      <c r="I171" s="2"/>
      <c r="J171" s="2"/>
      <c r="K171" s="2"/>
      <c r="L171" s="2"/>
      <c r="M171" s="2"/>
    </row>
    <row r="172" ht="15.75" customHeight="1">
      <c r="A172" s="2"/>
      <c r="B172" s="2"/>
      <c r="C172" s="2"/>
      <c r="D172" s="2"/>
      <c r="E172" s="2"/>
      <c r="F172" s="2"/>
      <c r="G172" s="2"/>
      <c r="H172" s="2"/>
      <c r="I172" s="2"/>
      <c r="J172" s="2"/>
      <c r="K172" s="2"/>
      <c r="L172" s="2"/>
      <c r="M172" s="2"/>
    </row>
    <row r="173" ht="15.75" customHeight="1">
      <c r="A173" s="2"/>
      <c r="B173" s="2"/>
      <c r="C173" s="2"/>
      <c r="D173" s="2"/>
      <c r="E173" s="2"/>
      <c r="F173" s="2"/>
      <c r="G173" s="2"/>
      <c r="H173" s="2"/>
      <c r="I173" s="2"/>
      <c r="J173" s="2"/>
      <c r="K173" s="2"/>
      <c r="L173" s="2"/>
      <c r="M173" s="2"/>
    </row>
    <row r="174" ht="15.75" customHeight="1">
      <c r="A174" s="2"/>
      <c r="B174" s="2"/>
      <c r="C174" s="2"/>
      <c r="D174" s="2"/>
      <c r="E174" s="2"/>
      <c r="F174" s="2"/>
      <c r="G174" s="2"/>
      <c r="H174" s="2"/>
      <c r="I174" s="2"/>
      <c r="J174" s="2"/>
      <c r="K174" s="2"/>
      <c r="L174" s="2"/>
      <c r="M174" s="2"/>
    </row>
    <row r="175" ht="15.75" customHeight="1">
      <c r="A175" s="2"/>
      <c r="B175" s="2"/>
      <c r="C175" s="2"/>
      <c r="D175" s="2"/>
      <c r="E175" s="2"/>
      <c r="F175" s="2"/>
      <c r="G175" s="2"/>
      <c r="H175" s="2"/>
      <c r="I175" s="2"/>
      <c r="J175" s="2"/>
      <c r="K175" s="2"/>
      <c r="L175" s="2"/>
      <c r="M175" s="2"/>
    </row>
    <row r="176" ht="15.75" customHeight="1">
      <c r="A176" s="2"/>
      <c r="B176" s="2"/>
      <c r="C176" s="2"/>
      <c r="D176" s="2"/>
      <c r="E176" s="2"/>
      <c r="F176" s="2"/>
      <c r="G176" s="2"/>
      <c r="H176" s="2"/>
      <c r="I176" s="2"/>
      <c r="J176" s="2"/>
      <c r="K176" s="2"/>
      <c r="L176" s="2"/>
      <c r="M176" s="2"/>
    </row>
    <row r="177" ht="15.75" customHeight="1">
      <c r="A177" s="2"/>
      <c r="B177" s="2"/>
      <c r="C177" s="2"/>
      <c r="D177" s="2"/>
      <c r="E177" s="2"/>
      <c r="F177" s="2"/>
      <c r="G177" s="2"/>
      <c r="H177" s="2"/>
      <c r="I177" s="2"/>
      <c r="J177" s="2"/>
      <c r="K177" s="2"/>
      <c r="L177" s="2"/>
      <c r="M177" s="2"/>
    </row>
    <row r="178" ht="15.75" customHeight="1">
      <c r="A178" s="2"/>
      <c r="B178" s="2"/>
      <c r="C178" s="2"/>
      <c r="D178" s="2"/>
      <c r="E178" s="2"/>
      <c r="F178" s="2"/>
      <c r="G178" s="2"/>
      <c r="H178" s="2"/>
      <c r="I178" s="2"/>
      <c r="J178" s="2"/>
      <c r="K178" s="2"/>
      <c r="L178" s="2"/>
      <c r="M178" s="2"/>
    </row>
    <row r="179" ht="15.75" customHeight="1">
      <c r="A179" s="2"/>
      <c r="B179" s="2"/>
      <c r="C179" s="2"/>
      <c r="D179" s="2"/>
      <c r="E179" s="2"/>
      <c r="F179" s="2"/>
      <c r="G179" s="2"/>
      <c r="H179" s="2"/>
      <c r="I179" s="2"/>
      <c r="J179" s="2"/>
      <c r="K179" s="2"/>
      <c r="L179" s="2"/>
      <c r="M179" s="2"/>
    </row>
    <row r="180" ht="15.75" customHeight="1">
      <c r="A180" s="2"/>
      <c r="B180" s="2"/>
      <c r="C180" s="2"/>
      <c r="D180" s="2"/>
      <c r="E180" s="2"/>
      <c r="F180" s="2"/>
      <c r="G180" s="2"/>
      <c r="H180" s="2"/>
      <c r="I180" s="2"/>
      <c r="J180" s="2"/>
      <c r="K180" s="2"/>
      <c r="L180" s="2"/>
      <c r="M180" s="2"/>
    </row>
    <row r="181" ht="15.75" customHeight="1">
      <c r="A181" s="2"/>
      <c r="B181" s="2"/>
      <c r="C181" s="2"/>
      <c r="D181" s="2"/>
      <c r="E181" s="2"/>
      <c r="F181" s="2"/>
      <c r="G181" s="2"/>
      <c r="H181" s="2"/>
      <c r="I181" s="2"/>
      <c r="J181" s="2"/>
      <c r="K181" s="2"/>
      <c r="L181" s="2"/>
      <c r="M181" s="2"/>
    </row>
    <row r="182" ht="15.75" customHeight="1">
      <c r="A182" s="2"/>
      <c r="B182" s="2"/>
      <c r="C182" s="2"/>
      <c r="D182" s="2"/>
      <c r="E182" s="2"/>
      <c r="F182" s="2"/>
      <c r="G182" s="2"/>
      <c r="H182" s="2"/>
      <c r="I182" s="2"/>
      <c r="J182" s="2"/>
      <c r="K182" s="2"/>
      <c r="L182" s="2"/>
      <c r="M182" s="2"/>
    </row>
    <row r="183" ht="15.75" customHeight="1">
      <c r="A183" s="2"/>
      <c r="B183" s="2"/>
      <c r="C183" s="2"/>
      <c r="D183" s="2"/>
      <c r="E183" s="2"/>
      <c r="F183" s="2"/>
      <c r="G183" s="2"/>
      <c r="H183" s="2"/>
      <c r="I183" s="2"/>
      <c r="J183" s="2"/>
      <c r="K183" s="2"/>
      <c r="L183" s="2"/>
      <c r="M183" s="2"/>
    </row>
    <row r="184" ht="15.75" customHeight="1">
      <c r="A184" s="2"/>
      <c r="B184" s="2"/>
      <c r="C184" s="2"/>
      <c r="D184" s="2"/>
      <c r="E184" s="2"/>
      <c r="F184" s="2"/>
      <c r="G184" s="2"/>
      <c r="H184" s="2"/>
      <c r="I184" s="2"/>
      <c r="J184" s="2"/>
      <c r="K184" s="2"/>
      <c r="L184" s="2"/>
      <c r="M184" s="2"/>
    </row>
    <row r="185" ht="15.75" customHeight="1">
      <c r="A185" s="2"/>
      <c r="B185" s="2"/>
      <c r="C185" s="2"/>
      <c r="D185" s="2"/>
      <c r="E185" s="2"/>
      <c r="F185" s="2"/>
      <c r="G185" s="2"/>
      <c r="H185" s="2"/>
      <c r="I185" s="2"/>
      <c r="J185" s="2"/>
      <c r="K185" s="2"/>
      <c r="L185" s="2"/>
      <c r="M185" s="2"/>
    </row>
    <row r="186" ht="15.75" customHeight="1">
      <c r="A186" s="2"/>
      <c r="B186" s="2"/>
      <c r="C186" s="2"/>
      <c r="D186" s="2"/>
      <c r="E186" s="2"/>
      <c r="F186" s="2"/>
      <c r="G186" s="2"/>
      <c r="H186" s="2"/>
      <c r="I186" s="2"/>
      <c r="J186" s="2"/>
      <c r="K186" s="2"/>
      <c r="L186" s="2"/>
      <c r="M186" s="2"/>
    </row>
    <row r="187" ht="15.75" customHeight="1">
      <c r="A187" s="2"/>
      <c r="B187" s="2"/>
      <c r="C187" s="2"/>
      <c r="D187" s="2"/>
      <c r="E187" s="2"/>
      <c r="F187" s="2"/>
      <c r="G187" s="2"/>
      <c r="H187" s="2"/>
      <c r="I187" s="2"/>
      <c r="J187" s="2"/>
      <c r="K187" s="2"/>
      <c r="L187" s="2"/>
      <c r="M187" s="2"/>
    </row>
    <row r="188" ht="15.75" customHeight="1">
      <c r="A188" s="2"/>
      <c r="B188" s="2"/>
      <c r="C188" s="2"/>
      <c r="D188" s="2"/>
      <c r="E188" s="2"/>
      <c r="F188" s="2"/>
      <c r="G188" s="2"/>
      <c r="H188" s="2"/>
      <c r="I188" s="2"/>
      <c r="J188" s="2"/>
      <c r="K188" s="2"/>
      <c r="L188" s="2"/>
      <c r="M188" s="2"/>
    </row>
    <row r="189" ht="15.75" customHeight="1">
      <c r="A189" s="2"/>
      <c r="B189" s="2"/>
      <c r="C189" s="2"/>
      <c r="D189" s="2"/>
      <c r="E189" s="2"/>
      <c r="F189" s="2"/>
      <c r="G189" s="2"/>
      <c r="H189" s="2"/>
      <c r="I189" s="2"/>
      <c r="J189" s="2"/>
      <c r="K189" s="2"/>
      <c r="L189" s="2"/>
      <c r="M189" s="2"/>
    </row>
    <row r="190" ht="15.75" customHeight="1">
      <c r="A190" s="2"/>
      <c r="B190" s="2"/>
      <c r="C190" s="2"/>
      <c r="D190" s="2"/>
      <c r="E190" s="2"/>
      <c r="F190" s="2"/>
      <c r="G190" s="2"/>
      <c r="H190" s="2"/>
      <c r="I190" s="2"/>
      <c r="J190" s="2"/>
      <c r="K190" s="2"/>
      <c r="L190" s="2"/>
      <c r="M190" s="2"/>
    </row>
    <row r="191" ht="15.75" customHeight="1">
      <c r="A191" s="2"/>
      <c r="B191" s="2"/>
      <c r="C191" s="2"/>
      <c r="D191" s="2"/>
      <c r="E191" s="2"/>
      <c r="F191" s="2"/>
      <c r="G191" s="2"/>
      <c r="H191" s="2"/>
      <c r="I191" s="2"/>
      <c r="J191" s="2"/>
      <c r="K191" s="2"/>
      <c r="L191" s="2"/>
      <c r="M191" s="2"/>
    </row>
    <row r="192" ht="15.75" customHeight="1">
      <c r="A192" s="2"/>
      <c r="B192" s="2"/>
      <c r="C192" s="2"/>
      <c r="D192" s="2"/>
      <c r="E192" s="2"/>
      <c r="F192" s="2"/>
      <c r="G192" s="2"/>
      <c r="H192" s="2"/>
      <c r="I192" s="2"/>
      <c r="J192" s="2"/>
      <c r="K192" s="2"/>
      <c r="L192" s="2"/>
      <c r="M192" s="2"/>
    </row>
    <row r="193" ht="15.75" customHeight="1">
      <c r="A193" s="2"/>
      <c r="B193" s="2"/>
      <c r="C193" s="2"/>
      <c r="D193" s="2"/>
      <c r="E193" s="2"/>
      <c r="F193" s="2"/>
      <c r="G193" s="2"/>
      <c r="H193" s="2"/>
      <c r="I193" s="2"/>
      <c r="J193" s="2"/>
      <c r="K193" s="2"/>
      <c r="L193" s="2"/>
      <c r="M193" s="2"/>
    </row>
    <row r="194" ht="15.75" customHeight="1">
      <c r="A194" s="2"/>
      <c r="B194" s="2"/>
      <c r="C194" s="2"/>
      <c r="D194" s="2"/>
      <c r="E194" s="2"/>
      <c r="F194" s="2"/>
      <c r="G194" s="2"/>
      <c r="H194" s="2"/>
      <c r="I194" s="2"/>
      <c r="J194" s="2"/>
      <c r="K194" s="2"/>
      <c r="L194" s="2"/>
      <c r="M194" s="2"/>
    </row>
    <row r="195" ht="15.75" customHeight="1">
      <c r="A195" s="2"/>
      <c r="B195" s="2"/>
      <c r="C195" s="2"/>
      <c r="D195" s="2"/>
      <c r="E195" s="2"/>
      <c r="F195" s="2"/>
      <c r="G195" s="2"/>
      <c r="H195" s="2"/>
      <c r="I195" s="2"/>
      <c r="J195" s="2"/>
      <c r="K195" s="2"/>
      <c r="L195" s="2"/>
      <c r="M195" s="2"/>
    </row>
    <row r="196" ht="15.75" customHeight="1">
      <c r="A196" s="2"/>
      <c r="B196" s="2"/>
      <c r="C196" s="2"/>
      <c r="D196" s="2"/>
      <c r="E196" s="2"/>
      <c r="F196" s="2"/>
      <c r="G196" s="2"/>
      <c r="H196" s="2"/>
      <c r="I196" s="2"/>
      <c r="J196" s="2"/>
      <c r="K196" s="2"/>
      <c r="L196" s="2"/>
      <c r="M196" s="2"/>
    </row>
    <row r="197" ht="15.75" customHeight="1">
      <c r="A197" s="2"/>
      <c r="B197" s="2"/>
      <c r="C197" s="2"/>
      <c r="D197" s="2"/>
      <c r="E197" s="2"/>
      <c r="F197" s="2"/>
      <c r="G197" s="2"/>
      <c r="H197" s="2"/>
      <c r="I197" s="2"/>
      <c r="J197" s="2"/>
      <c r="K197" s="2"/>
      <c r="L197" s="2"/>
      <c r="M197" s="2"/>
    </row>
    <row r="198" ht="15.75" customHeight="1">
      <c r="A198" s="2"/>
      <c r="B198" s="2"/>
      <c r="C198" s="2"/>
      <c r="D198" s="2"/>
      <c r="E198" s="2"/>
      <c r="F198" s="2"/>
      <c r="G198" s="2"/>
      <c r="H198" s="2"/>
      <c r="I198" s="2"/>
      <c r="J198" s="2"/>
      <c r="K198" s="2"/>
      <c r="L198" s="2"/>
      <c r="M198" s="2"/>
    </row>
    <row r="199" ht="15.75" customHeight="1">
      <c r="A199" s="2"/>
      <c r="B199" s="2"/>
      <c r="C199" s="2"/>
      <c r="D199" s="2"/>
      <c r="E199" s="2"/>
      <c r="F199" s="2"/>
      <c r="G199" s="2"/>
      <c r="H199" s="2"/>
      <c r="I199" s="2"/>
      <c r="J199" s="2"/>
      <c r="K199" s="2"/>
      <c r="L199" s="2"/>
      <c r="M199" s="2"/>
    </row>
    <row r="200" ht="15.75" customHeight="1">
      <c r="A200" s="2"/>
      <c r="B200" s="2"/>
      <c r="C200" s="2"/>
      <c r="D200" s="2"/>
      <c r="E200" s="2"/>
      <c r="F200" s="2"/>
      <c r="G200" s="2"/>
      <c r="H200" s="2"/>
      <c r="I200" s="2"/>
      <c r="J200" s="2"/>
      <c r="K200" s="2"/>
      <c r="L200" s="2"/>
      <c r="M200" s="2"/>
    </row>
    <row r="201" ht="15.75" customHeight="1">
      <c r="A201" s="2"/>
      <c r="B201" s="2"/>
      <c r="C201" s="2"/>
      <c r="D201" s="2"/>
      <c r="E201" s="2"/>
      <c r="F201" s="2"/>
      <c r="G201" s="2"/>
      <c r="H201" s="2"/>
      <c r="I201" s="2"/>
      <c r="J201" s="2"/>
      <c r="K201" s="2"/>
      <c r="L201" s="2"/>
      <c r="M201" s="2"/>
    </row>
    <row r="202" ht="15.75" customHeight="1">
      <c r="A202" s="2"/>
      <c r="B202" s="2"/>
      <c r="C202" s="2"/>
      <c r="D202" s="2"/>
      <c r="E202" s="2"/>
      <c r="F202" s="2"/>
      <c r="G202" s="2"/>
      <c r="H202" s="2"/>
      <c r="I202" s="2"/>
      <c r="J202" s="2"/>
      <c r="K202" s="2"/>
      <c r="L202" s="2"/>
      <c r="M202" s="2"/>
    </row>
    <row r="203" ht="15.75" customHeight="1">
      <c r="A203" s="2"/>
      <c r="B203" s="2"/>
      <c r="C203" s="2"/>
      <c r="D203" s="2"/>
      <c r="E203" s="2"/>
      <c r="F203" s="2"/>
      <c r="G203" s="2"/>
      <c r="H203" s="2"/>
      <c r="I203" s="2"/>
      <c r="J203" s="2"/>
      <c r="K203" s="2"/>
      <c r="L203" s="2"/>
      <c r="M203" s="2"/>
    </row>
    <row r="204" ht="15.75" customHeight="1">
      <c r="A204" s="2"/>
      <c r="B204" s="2"/>
      <c r="C204" s="2"/>
      <c r="D204" s="2"/>
      <c r="E204" s="2"/>
      <c r="F204" s="2"/>
      <c r="G204" s="2"/>
      <c r="H204" s="2"/>
      <c r="I204" s="2"/>
      <c r="J204" s="2"/>
      <c r="K204" s="2"/>
      <c r="L204" s="2"/>
      <c r="M204" s="2"/>
    </row>
    <row r="205" ht="15.75" customHeight="1">
      <c r="A205" s="2"/>
      <c r="B205" s="2"/>
      <c r="C205" s="2"/>
      <c r="D205" s="2"/>
      <c r="E205" s="2"/>
      <c r="F205" s="2"/>
      <c r="G205" s="2"/>
      <c r="H205" s="2"/>
      <c r="I205" s="2"/>
      <c r="J205" s="2"/>
      <c r="K205" s="2"/>
      <c r="L205" s="2"/>
      <c r="M205" s="2"/>
    </row>
    <row r="206" ht="15.75" customHeight="1">
      <c r="A206" s="2"/>
      <c r="B206" s="2"/>
      <c r="C206" s="2"/>
      <c r="D206" s="2"/>
      <c r="E206" s="2"/>
      <c r="F206" s="2"/>
      <c r="G206" s="2"/>
      <c r="H206" s="2"/>
      <c r="I206" s="2"/>
      <c r="J206" s="2"/>
      <c r="K206" s="2"/>
      <c r="L206" s="2"/>
      <c r="M206" s="2"/>
    </row>
    <row r="207" ht="15.75" customHeight="1">
      <c r="A207" s="2"/>
      <c r="B207" s="2"/>
      <c r="C207" s="2"/>
      <c r="D207" s="2"/>
      <c r="E207" s="2"/>
      <c r="F207" s="2"/>
      <c r="G207" s="2"/>
      <c r="H207" s="2"/>
      <c r="I207" s="2"/>
      <c r="J207" s="2"/>
      <c r="K207" s="2"/>
      <c r="L207" s="2"/>
      <c r="M207" s="2"/>
    </row>
    <row r="208" ht="15.75" customHeight="1">
      <c r="A208" s="2"/>
      <c r="B208" s="2"/>
      <c r="C208" s="2"/>
      <c r="D208" s="2"/>
      <c r="E208" s="2"/>
      <c r="F208" s="2"/>
      <c r="G208" s="2"/>
      <c r="H208" s="2"/>
      <c r="I208" s="2"/>
      <c r="J208" s="2"/>
      <c r="K208" s="2"/>
      <c r="L208" s="2"/>
      <c r="M208" s="2"/>
    </row>
    <row r="209" ht="15.75" customHeight="1">
      <c r="A209" s="2"/>
      <c r="B209" s="2"/>
      <c r="C209" s="2"/>
      <c r="D209" s="2"/>
      <c r="E209" s="2"/>
      <c r="F209" s="2"/>
      <c r="G209" s="2"/>
      <c r="H209" s="2"/>
      <c r="I209" s="2"/>
      <c r="J209" s="2"/>
      <c r="K209" s="2"/>
      <c r="L209" s="2"/>
      <c r="M209" s="2"/>
    </row>
    <row r="210" ht="15.75" customHeight="1">
      <c r="A210" s="2"/>
      <c r="B210" s="2"/>
      <c r="C210" s="2"/>
      <c r="D210" s="2"/>
      <c r="E210" s="2"/>
      <c r="F210" s="2"/>
      <c r="G210" s="2"/>
      <c r="H210" s="2"/>
      <c r="I210" s="2"/>
      <c r="J210" s="2"/>
      <c r="K210" s="2"/>
      <c r="L210" s="2"/>
      <c r="M210" s="2"/>
    </row>
    <row r="211" ht="15.75" customHeight="1">
      <c r="A211" s="2"/>
      <c r="B211" s="2"/>
      <c r="C211" s="2"/>
      <c r="D211" s="2"/>
      <c r="E211" s="2"/>
      <c r="F211" s="2"/>
      <c r="G211" s="2"/>
      <c r="H211" s="2"/>
      <c r="I211" s="2"/>
      <c r="J211" s="2"/>
      <c r="K211" s="2"/>
      <c r="L211" s="2"/>
      <c r="M211" s="2"/>
    </row>
    <row r="212" ht="15.75" customHeight="1">
      <c r="A212" s="2"/>
      <c r="B212" s="2"/>
      <c r="C212" s="2"/>
      <c r="D212" s="2"/>
      <c r="E212" s="2"/>
      <c r="F212" s="2"/>
      <c r="G212" s="2"/>
      <c r="H212" s="2"/>
      <c r="I212" s="2"/>
      <c r="J212" s="2"/>
      <c r="K212" s="2"/>
      <c r="L212" s="2"/>
      <c r="M212" s="2"/>
    </row>
    <row r="213" ht="15.75" customHeight="1">
      <c r="A213" s="2"/>
      <c r="B213" s="2"/>
      <c r="C213" s="2"/>
      <c r="D213" s="2"/>
      <c r="E213" s="2"/>
      <c r="F213" s="2"/>
      <c r="G213" s="2"/>
      <c r="H213" s="2"/>
      <c r="I213" s="2"/>
      <c r="J213" s="2"/>
      <c r="K213" s="2"/>
      <c r="L213" s="2"/>
      <c r="M213" s="2"/>
    </row>
    <row r="214" ht="15.75" customHeight="1">
      <c r="A214" s="2"/>
      <c r="B214" s="2"/>
      <c r="C214" s="2"/>
      <c r="D214" s="2"/>
      <c r="E214" s="2"/>
      <c r="F214" s="2"/>
      <c r="G214" s="2"/>
      <c r="H214" s="2"/>
      <c r="I214" s="2"/>
      <c r="J214" s="2"/>
      <c r="K214" s="2"/>
      <c r="L214" s="2"/>
      <c r="M214" s="2"/>
    </row>
    <row r="215" ht="15.75" customHeight="1">
      <c r="A215" s="2"/>
      <c r="B215" s="2"/>
      <c r="C215" s="2"/>
      <c r="D215" s="2"/>
      <c r="E215" s="2"/>
      <c r="F215" s="2"/>
      <c r="G215" s="2"/>
      <c r="H215" s="2"/>
      <c r="I215" s="2"/>
      <c r="J215" s="2"/>
      <c r="K215" s="2"/>
      <c r="L215" s="2"/>
      <c r="M215" s="2"/>
    </row>
    <row r="216" ht="15.75" customHeight="1">
      <c r="A216" s="2"/>
      <c r="B216" s="2"/>
      <c r="C216" s="2"/>
      <c r="D216" s="2"/>
      <c r="E216" s="2"/>
      <c r="F216" s="2"/>
      <c r="G216" s="2"/>
      <c r="H216" s="2"/>
      <c r="I216" s="2"/>
      <c r="J216" s="2"/>
      <c r="K216" s="2"/>
      <c r="L216" s="2"/>
      <c r="M216" s="2"/>
    </row>
    <row r="217" ht="15.75" customHeight="1">
      <c r="A217" s="2"/>
      <c r="B217" s="2"/>
      <c r="C217" s="2"/>
      <c r="D217" s="2"/>
      <c r="E217" s="2"/>
      <c r="F217" s="2"/>
      <c r="G217" s="2"/>
      <c r="H217" s="2"/>
      <c r="I217" s="2"/>
      <c r="J217" s="2"/>
      <c r="K217" s="2"/>
      <c r="L217" s="2"/>
      <c r="M217" s="2"/>
    </row>
    <row r="218" ht="15.75" customHeight="1">
      <c r="A218" s="2"/>
      <c r="B218" s="2"/>
      <c r="C218" s="2"/>
      <c r="D218" s="2"/>
      <c r="E218" s="2"/>
      <c r="F218" s="2"/>
      <c r="G218" s="2"/>
      <c r="H218" s="2"/>
      <c r="I218" s="2"/>
      <c r="J218" s="2"/>
      <c r="K218" s="2"/>
      <c r="L218" s="2"/>
      <c r="M218" s="2"/>
    </row>
    <row r="219" ht="15.75" customHeight="1">
      <c r="A219" s="2"/>
      <c r="B219" s="2"/>
      <c r="C219" s="2"/>
      <c r="D219" s="2"/>
      <c r="E219" s="2"/>
      <c r="F219" s="2"/>
      <c r="G219" s="2"/>
      <c r="H219" s="2"/>
      <c r="I219" s="2"/>
      <c r="J219" s="2"/>
      <c r="K219" s="2"/>
      <c r="L219" s="2"/>
      <c r="M219" s="2"/>
    </row>
    <row r="220" ht="15.75" customHeight="1">
      <c r="A220" s="2"/>
      <c r="B220" s="2"/>
      <c r="C220" s="2"/>
      <c r="D220" s="2"/>
      <c r="E220" s="2"/>
      <c r="F220" s="2"/>
      <c r="G220" s="2"/>
      <c r="H220" s="2"/>
      <c r="I220" s="2"/>
      <c r="J220" s="2"/>
      <c r="K220" s="2"/>
      <c r="L220" s="2"/>
      <c r="M220" s="2"/>
    </row>
    <row r="221" ht="15.75" customHeight="1">
      <c r="A221" s="2"/>
      <c r="B221" s="2"/>
      <c r="C221" s="2"/>
      <c r="D221" s="2"/>
      <c r="E221" s="2"/>
      <c r="F221" s="2"/>
      <c r="G221" s="2"/>
      <c r="H221" s="2"/>
      <c r="I221" s="2"/>
      <c r="J221" s="2"/>
      <c r="K221" s="2"/>
      <c r="L221" s="2"/>
      <c r="M221" s="2"/>
    </row>
    <row r="222" ht="15.75" customHeight="1">
      <c r="A222" s="2"/>
      <c r="B222" s="2"/>
      <c r="C222" s="2"/>
      <c r="D222" s="2"/>
      <c r="E222" s="2"/>
      <c r="F222" s="2"/>
      <c r="G222" s="2"/>
      <c r="H222" s="2"/>
      <c r="I222" s="2"/>
      <c r="J222" s="2"/>
      <c r="K222" s="2"/>
      <c r="L222" s="2"/>
      <c r="M222" s="2"/>
    </row>
    <row r="223" ht="15.75" customHeight="1">
      <c r="A223" s="2"/>
      <c r="B223" s="2"/>
      <c r="C223" s="2"/>
      <c r="D223" s="2"/>
      <c r="E223" s="2"/>
      <c r="F223" s="2"/>
      <c r="G223" s="2"/>
      <c r="H223" s="2"/>
      <c r="I223" s="2"/>
      <c r="J223" s="2"/>
      <c r="K223" s="2"/>
      <c r="L223" s="2"/>
      <c r="M223" s="2"/>
    </row>
    <row r="224" ht="15.75" customHeight="1">
      <c r="A224" s="2"/>
      <c r="B224" s="2"/>
      <c r="C224" s="2"/>
      <c r="D224" s="2"/>
      <c r="E224" s="2"/>
      <c r="F224" s="2"/>
      <c r="G224" s="2"/>
      <c r="H224" s="2"/>
      <c r="I224" s="2"/>
      <c r="J224" s="2"/>
      <c r="K224" s="2"/>
      <c r="L224" s="2"/>
      <c r="M224" s="2"/>
    </row>
    <row r="225" ht="15.75" customHeight="1">
      <c r="A225" s="2"/>
      <c r="B225" s="2"/>
      <c r="C225" s="2"/>
      <c r="D225" s="2"/>
      <c r="E225" s="2"/>
      <c r="F225" s="2"/>
      <c r="G225" s="2"/>
      <c r="H225" s="2"/>
      <c r="I225" s="2"/>
      <c r="J225" s="2"/>
      <c r="K225" s="2"/>
      <c r="L225" s="2"/>
      <c r="M225" s="2"/>
    </row>
    <row r="226" ht="15.75" customHeight="1">
      <c r="A226" s="2"/>
      <c r="B226" s="2"/>
      <c r="C226" s="2"/>
      <c r="D226" s="2"/>
      <c r="E226" s="2"/>
      <c r="F226" s="2"/>
      <c r="G226" s="2"/>
      <c r="H226" s="2"/>
      <c r="I226" s="2"/>
      <c r="J226" s="2"/>
      <c r="K226" s="2"/>
      <c r="L226" s="2"/>
      <c r="M226" s="2"/>
    </row>
    <row r="227" ht="15.75" customHeight="1">
      <c r="A227" s="2"/>
      <c r="B227" s="2"/>
      <c r="C227" s="2"/>
      <c r="D227" s="2"/>
      <c r="E227" s="2"/>
      <c r="F227" s="2"/>
      <c r="G227" s="2"/>
      <c r="H227" s="2"/>
      <c r="I227" s="2"/>
      <c r="J227" s="2"/>
      <c r="K227" s="2"/>
      <c r="L227" s="2"/>
      <c r="M227" s="2"/>
    </row>
    <row r="228" ht="15.75" customHeight="1">
      <c r="A228" s="2"/>
      <c r="B228" s="2"/>
      <c r="C228" s="2"/>
      <c r="D228" s="2"/>
      <c r="E228" s="2"/>
      <c r="F228" s="2"/>
      <c r="G228" s="2"/>
      <c r="H228" s="2"/>
      <c r="I228" s="2"/>
      <c r="J228" s="2"/>
      <c r="K228" s="2"/>
      <c r="L228" s="2"/>
      <c r="M228" s="2"/>
    </row>
    <row r="229" ht="15.75" customHeight="1">
      <c r="A229" s="2"/>
      <c r="B229" s="2"/>
      <c r="C229" s="2"/>
      <c r="D229" s="2"/>
      <c r="E229" s="2"/>
      <c r="F229" s="2"/>
      <c r="G229" s="2"/>
      <c r="H229" s="2"/>
      <c r="I229" s="2"/>
      <c r="J229" s="2"/>
      <c r="K229" s="2"/>
      <c r="L229" s="2"/>
      <c r="M229" s="2"/>
    </row>
    <row r="230" ht="15.75" customHeight="1">
      <c r="A230" s="2"/>
      <c r="B230" s="2"/>
      <c r="C230" s="2"/>
      <c r="D230" s="2"/>
      <c r="E230" s="2"/>
      <c r="F230" s="2"/>
      <c r="G230" s="2"/>
      <c r="H230" s="2"/>
      <c r="I230" s="2"/>
      <c r="J230" s="2"/>
      <c r="K230" s="2"/>
      <c r="L230" s="2"/>
      <c r="M230" s="2"/>
    </row>
    <row r="231" ht="15.75" customHeight="1">
      <c r="A231" s="2"/>
      <c r="B231" s="2"/>
      <c r="C231" s="2"/>
      <c r="D231" s="2"/>
      <c r="E231" s="2"/>
      <c r="F231" s="2"/>
      <c r="G231" s="2"/>
      <c r="H231" s="2"/>
      <c r="I231" s="2"/>
      <c r="J231" s="2"/>
      <c r="K231" s="2"/>
      <c r="L231" s="2"/>
      <c r="M231" s="2"/>
    </row>
    <row r="232" ht="15.75" customHeight="1">
      <c r="A232" s="2"/>
      <c r="B232" s="2"/>
      <c r="C232" s="2"/>
      <c r="D232" s="2"/>
      <c r="E232" s="2"/>
      <c r="F232" s="2"/>
      <c r="G232" s="2"/>
      <c r="H232" s="2"/>
      <c r="I232" s="2"/>
      <c r="J232" s="2"/>
      <c r="K232" s="2"/>
      <c r="L232" s="2"/>
      <c r="M232" s="2"/>
    </row>
    <row r="233" ht="15.75" customHeight="1">
      <c r="A233" s="2"/>
      <c r="B233" s="2"/>
      <c r="C233" s="2"/>
      <c r="D233" s="2"/>
      <c r="E233" s="2"/>
      <c r="F233" s="2"/>
      <c r="G233" s="2"/>
      <c r="H233" s="2"/>
      <c r="I233" s="2"/>
      <c r="J233" s="2"/>
      <c r="K233" s="2"/>
      <c r="L233" s="2"/>
      <c r="M233" s="2"/>
    </row>
    <row r="234" ht="15.75" customHeight="1">
      <c r="A234" s="2"/>
      <c r="B234" s="2"/>
      <c r="C234" s="2"/>
      <c r="D234" s="2"/>
      <c r="E234" s="2"/>
      <c r="F234" s="2"/>
      <c r="G234" s="2"/>
      <c r="H234" s="2"/>
      <c r="I234" s="2"/>
      <c r="J234" s="2"/>
      <c r="K234" s="2"/>
      <c r="L234" s="2"/>
      <c r="M234" s="2"/>
    </row>
    <row r="235" ht="15.75" customHeight="1">
      <c r="A235" s="2"/>
      <c r="B235" s="2"/>
      <c r="C235" s="2"/>
      <c r="D235" s="2"/>
      <c r="E235" s="2"/>
      <c r="F235" s="2"/>
      <c r="G235" s="2"/>
      <c r="H235" s="2"/>
      <c r="I235" s="2"/>
      <c r="J235" s="2"/>
      <c r="K235" s="2"/>
      <c r="L235" s="2"/>
      <c r="M235" s="2"/>
    </row>
    <row r="236" ht="15.75" customHeight="1">
      <c r="A236" s="2"/>
      <c r="B236" s="2"/>
      <c r="C236" s="2"/>
      <c r="D236" s="2"/>
      <c r="E236" s="2"/>
      <c r="F236" s="2"/>
      <c r="G236" s="2"/>
      <c r="H236" s="2"/>
      <c r="I236" s="2"/>
      <c r="J236" s="2"/>
      <c r="K236" s="2"/>
      <c r="L236" s="2"/>
      <c r="M236" s="2"/>
    </row>
    <row r="237" ht="15.75" customHeight="1">
      <c r="A237" s="2"/>
      <c r="B237" s="2"/>
      <c r="C237" s="2"/>
      <c r="D237" s="2"/>
      <c r="E237" s="2"/>
      <c r="F237" s="2"/>
      <c r="G237" s="2"/>
      <c r="H237" s="2"/>
      <c r="I237" s="2"/>
      <c r="J237" s="2"/>
      <c r="K237" s="2"/>
      <c r="L237" s="2"/>
      <c r="M237" s="2"/>
    </row>
    <row r="238" ht="15.75" customHeight="1">
      <c r="A238" s="2"/>
      <c r="B238" s="2"/>
      <c r="C238" s="2"/>
      <c r="D238" s="2"/>
      <c r="E238" s="2"/>
      <c r="F238" s="2"/>
      <c r="G238" s="2"/>
      <c r="H238" s="2"/>
      <c r="I238" s="2"/>
      <c r="J238" s="2"/>
      <c r="K238" s="2"/>
      <c r="L238" s="2"/>
      <c r="M238" s="2"/>
    </row>
    <row r="239" ht="15.75" customHeight="1">
      <c r="A239" s="2"/>
      <c r="B239" s="2"/>
      <c r="C239" s="2"/>
      <c r="D239" s="2"/>
      <c r="E239" s="2"/>
      <c r="F239" s="2"/>
      <c r="G239" s="2"/>
      <c r="H239" s="2"/>
      <c r="I239" s="2"/>
      <c r="J239" s="2"/>
      <c r="K239" s="2"/>
      <c r="L239" s="2"/>
      <c r="M239" s="2"/>
    </row>
    <row r="240" ht="15.75" customHeight="1">
      <c r="A240" s="2"/>
      <c r="B240" s="2"/>
      <c r="C240" s="2"/>
      <c r="D240" s="2"/>
      <c r="E240" s="2"/>
      <c r="F240" s="2"/>
      <c r="G240" s="2"/>
      <c r="H240" s="2"/>
      <c r="I240" s="2"/>
      <c r="J240" s="2"/>
      <c r="K240" s="2"/>
      <c r="L240" s="2"/>
      <c r="M240" s="2"/>
    </row>
    <row r="241" ht="15.75" customHeight="1">
      <c r="A241" s="2"/>
      <c r="B241" s="2"/>
      <c r="C241" s="2"/>
      <c r="D241" s="2"/>
      <c r="E241" s="2"/>
      <c r="F241" s="2"/>
      <c r="G241" s="2"/>
      <c r="H241" s="2"/>
      <c r="I241" s="2"/>
      <c r="J241" s="2"/>
      <c r="K241" s="2"/>
      <c r="L241" s="2"/>
      <c r="M241" s="2"/>
    </row>
    <row r="242" ht="15.75" customHeight="1">
      <c r="A242" s="2"/>
      <c r="B242" s="2"/>
      <c r="C242" s="2"/>
      <c r="D242" s="2"/>
      <c r="E242" s="2"/>
      <c r="F242" s="2"/>
      <c r="G242" s="2"/>
      <c r="H242" s="2"/>
      <c r="I242" s="2"/>
      <c r="J242" s="2"/>
      <c r="K242" s="2"/>
      <c r="L242" s="2"/>
      <c r="M242" s="2"/>
    </row>
    <row r="243" ht="15.75" customHeight="1">
      <c r="A243" s="2"/>
      <c r="B243" s="2"/>
      <c r="C243" s="2"/>
      <c r="D243" s="2"/>
      <c r="E243" s="2"/>
      <c r="F243" s="2"/>
      <c r="G243" s="2"/>
      <c r="H243" s="2"/>
      <c r="I243" s="2"/>
      <c r="J243" s="2"/>
      <c r="K243" s="2"/>
      <c r="L243" s="2"/>
      <c r="M243" s="2"/>
    </row>
    <row r="244" ht="15.75" customHeight="1">
      <c r="A244" s="2"/>
      <c r="B244" s="2"/>
      <c r="C244" s="2"/>
      <c r="D244" s="2"/>
      <c r="E244" s="2"/>
      <c r="F244" s="2"/>
      <c r="G244" s="2"/>
      <c r="H244" s="2"/>
      <c r="I244" s="2"/>
      <c r="J244" s="2"/>
      <c r="K244" s="2"/>
      <c r="L244" s="2"/>
      <c r="M244" s="2"/>
    </row>
    <row r="245" ht="15.75" customHeight="1">
      <c r="A245" s="2"/>
      <c r="B245" s="2"/>
      <c r="C245" s="2"/>
      <c r="D245" s="2"/>
      <c r="E245" s="2"/>
      <c r="F245" s="2"/>
      <c r="G245" s="2"/>
      <c r="H245" s="2"/>
      <c r="I245" s="2"/>
      <c r="J245" s="2"/>
      <c r="K245" s="2"/>
      <c r="L245" s="2"/>
      <c r="M245" s="2"/>
    </row>
    <row r="246" ht="15.75" customHeight="1">
      <c r="A246" s="2"/>
      <c r="B246" s="2"/>
      <c r="C246" s="2"/>
      <c r="D246" s="2"/>
      <c r="E246" s="2"/>
      <c r="F246" s="2"/>
      <c r="G246" s="2"/>
      <c r="H246" s="2"/>
      <c r="I246" s="2"/>
      <c r="J246" s="2"/>
      <c r="K246" s="2"/>
      <c r="L246" s="2"/>
      <c r="M246" s="2"/>
    </row>
    <row r="247" ht="15.75" customHeight="1">
      <c r="A247" s="2"/>
      <c r="B247" s="2"/>
      <c r="C247" s="2"/>
      <c r="D247" s="2"/>
      <c r="E247" s="2"/>
      <c r="F247" s="2"/>
      <c r="G247" s="2"/>
      <c r="H247" s="2"/>
      <c r="I247" s="2"/>
      <c r="J247" s="2"/>
      <c r="K247" s="2"/>
      <c r="L247" s="2"/>
      <c r="M247" s="2"/>
    </row>
    <row r="248" ht="15.75" customHeight="1">
      <c r="A248" s="2"/>
      <c r="B248" s="2"/>
      <c r="C248" s="2"/>
      <c r="D248" s="2"/>
      <c r="E248" s="2"/>
      <c r="F248" s="2"/>
      <c r="G248" s="2"/>
      <c r="H248" s="2"/>
      <c r="I248" s="2"/>
      <c r="J248" s="2"/>
      <c r="K248" s="2"/>
      <c r="L248" s="2"/>
      <c r="M248" s="2"/>
    </row>
    <row r="249" ht="15.75" customHeight="1">
      <c r="A249" s="2"/>
      <c r="B249" s="2"/>
      <c r="C249" s="2"/>
      <c r="D249" s="2"/>
      <c r="E249" s="2"/>
      <c r="F249" s="2"/>
      <c r="G249" s="2"/>
      <c r="H249" s="2"/>
      <c r="I249" s="2"/>
      <c r="J249" s="2"/>
      <c r="K249" s="2"/>
      <c r="L249" s="2"/>
      <c r="M249" s="2"/>
    </row>
    <row r="250" ht="15.75" customHeight="1">
      <c r="A250" s="2"/>
      <c r="B250" s="2"/>
      <c r="C250" s="2"/>
      <c r="D250" s="2"/>
      <c r="E250" s="2"/>
      <c r="F250" s="2"/>
      <c r="G250" s="2"/>
      <c r="H250" s="2"/>
      <c r="I250" s="2"/>
      <c r="J250" s="2"/>
      <c r="K250" s="2"/>
      <c r="L250" s="2"/>
      <c r="M250" s="2"/>
    </row>
    <row r="251" ht="15.75" customHeight="1">
      <c r="A251" s="2"/>
      <c r="B251" s="2"/>
      <c r="C251" s="2"/>
      <c r="D251" s="2"/>
      <c r="E251" s="2"/>
      <c r="F251" s="2"/>
      <c r="G251" s="2"/>
      <c r="H251" s="2"/>
      <c r="I251" s="2"/>
      <c r="J251" s="2"/>
      <c r="K251" s="2"/>
      <c r="L251" s="2"/>
      <c r="M251" s="2"/>
    </row>
    <row r="252" ht="15.75" customHeight="1">
      <c r="A252" s="2"/>
      <c r="B252" s="2"/>
      <c r="C252" s="2"/>
      <c r="D252" s="2"/>
      <c r="E252" s="2"/>
      <c r="F252" s="2"/>
      <c r="G252" s="2"/>
      <c r="H252" s="2"/>
      <c r="I252" s="2"/>
      <c r="J252" s="2"/>
      <c r="K252" s="2"/>
      <c r="L252" s="2"/>
      <c r="M252" s="2"/>
    </row>
    <row r="253" ht="15.75" customHeight="1">
      <c r="A253" s="2"/>
      <c r="B253" s="2"/>
      <c r="C253" s="2"/>
      <c r="D253" s="2"/>
      <c r="E253" s="2"/>
      <c r="F253" s="2"/>
      <c r="G253" s="2"/>
      <c r="H253" s="2"/>
      <c r="I253" s="2"/>
      <c r="J253" s="2"/>
      <c r="K253" s="2"/>
      <c r="L253" s="2"/>
      <c r="M253" s="2"/>
    </row>
    <row r="254" ht="15.75" customHeight="1">
      <c r="A254" s="2"/>
      <c r="B254" s="2"/>
      <c r="C254" s="2"/>
      <c r="D254" s="2"/>
      <c r="E254" s="2"/>
      <c r="F254" s="2"/>
      <c r="G254" s="2"/>
      <c r="H254" s="2"/>
      <c r="I254" s="2"/>
      <c r="J254" s="2"/>
      <c r="K254" s="2"/>
      <c r="L254" s="2"/>
      <c r="M254" s="2"/>
    </row>
    <row r="255" ht="15.75" customHeight="1">
      <c r="A255" s="2"/>
      <c r="B255" s="2"/>
      <c r="C255" s="2"/>
      <c r="D255" s="2"/>
      <c r="E255" s="2"/>
      <c r="F255" s="2"/>
      <c r="G255" s="2"/>
      <c r="H255" s="2"/>
      <c r="I255" s="2"/>
      <c r="J255" s="2"/>
      <c r="K255" s="2"/>
      <c r="L255" s="2"/>
      <c r="M255" s="2"/>
    </row>
    <row r="256" ht="15.75" customHeight="1">
      <c r="A256" s="2"/>
      <c r="B256" s="2"/>
      <c r="C256" s="2"/>
      <c r="D256" s="2"/>
      <c r="E256" s="2"/>
      <c r="F256" s="2"/>
      <c r="G256" s="2"/>
      <c r="H256" s="2"/>
      <c r="I256" s="2"/>
      <c r="J256" s="2"/>
      <c r="K256" s="2"/>
      <c r="L256" s="2"/>
      <c r="M256" s="2"/>
    </row>
    <row r="257" ht="15.75" customHeight="1">
      <c r="A257" s="2"/>
      <c r="B257" s="2"/>
      <c r="C257" s="2"/>
      <c r="D257" s="2"/>
      <c r="E257" s="2"/>
      <c r="F257" s="2"/>
      <c r="G257" s="2"/>
      <c r="H257" s="2"/>
      <c r="I257" s="2"/>
      <c r="J257" s="2"/>
      <c r="K257" s="2"/>
      <c r="L257" s="2"/>
      <c r="M257" s="2"/>
    </row>
    <row r="258" ht="15.75" customHeight="1">
      <c r="A258" s="2"/>
      <c r="B258" s="2"/>
      <c r="C258" s="2"/>
      <c r="D258" s="2"/>
      <c r="E258" s="2"/>
      <c r="F258" s="2"/>
      <c r="G258" s="2"/>
      <c r="H258" s="2"/>
      <c r="I258" s="2"/>
      <c r="J258" s="2"/>
      <c r="K258" s="2"/>
      <c r="L258" s="2"/>
      <c r="M258" s="2"/>
    </row>
    <row r="259" ht="15.75" customHeight="1">
      <c r="A259" s="2"/>
      <c r="B259" s="2"/>
      <c r="C259" s="2"/>
      <c r="D259" s="2"/>
      <c r="E259" s="2"/>
      <c r="F259" s="2"/>
      <c r="G259" s="2"/>
      <c r="H259" s="2"/>
      <c r="I259" s="2"/>
      <c r="J259" s="2"/>
      <c r="K259" s="2"/>
      <c r="L259" s="2"/>
      <c r="M259" s="2"/>
    </row>
    <row r="260" ht="15.75" customHeight="1">
      <c r="A260" s="2"/>
      <c r="B260" s="2"/>
      <c r="C260" s="2"/>
      <c r="D260" s="2"/>
      <c r="E260" s="2"/>
      <c r="F260" s="2"/>
      <c r="G260" s="2"/>
      <c r="H260" s="2"/>
      <c r="I260" s="2"/>
      <c r="J260" s="2"/>
      <c r="K260" s="2"/>
      <c r="L260" s="2"/>
      <c r="M260" s="2"/>
    </row>
    <row r="261" ht="15.75" customHeight="1">
      <c r="A261" s="2"/>
      <c r="B261" s="2"/>
      <c r="C261" s="2"/>
      <c r="D261" s="2"/>
      <c r="E261" s="2"/>
      <c r="F261" s="2"/>
      <c r="G261" s="2"/>
      <c r="H261" s="2"/>
      <c r="I261" s="2"/>
      <c r="J261" s="2"/>
      <c r="K261" s="2"/>
      <c r="L261" s="2"/>
      <c r="M261" s="2"/>
    </row>
    <row r="262" ht="15.75" customHeight="1">
      <c r="A262" s="2"/>
      <c r="B262" s="2"/>
      <c r="C262" s="2"/>
      <c r="D262" s="2"/>
      <c r="E262" s="2"/>
      <c r="F262" s="2"/>
      <c r="G262" s="2"/>
      <c r="H262" s="2"/>
      <c r="I262" s="2"/>
      <c r="J262" s="2"/>
      <c r="K262" s="2"/>
      <c r="L262" s="2"/>
      <c r="M262" s="2"/>
    </row>
    <row r="263" ht="15.75" customHeight="1">
      <c r="A263" s="2"/>
      <c r="B263" s="2"/>
      <c r="C263" s="2"/>
      <c r="D263" s="2"/>
      <c r="E263" s="2"/>
      <c r="F263" s="2"/>
      <c r="G263" s="2"/>
      <c r="H263" s="2"/>
      <c r="I263" s="2"/>
      <c r="J263" s="2"/>
      <c r="K263" s="2"/>
      <c r="L263" s="2"/>
      <c r="M263" s="2"/>
    </row>
    <row r="264" ht="15.75" customHeight="1">
      <c r="A264" s="2"/>
      <c r="B264" s="2"/>
      <c r="C264" s="2"/>
      <c r="D264" s="2"/>
      <c r="E264" s="2"/>
      <c r="F264" s="2"/>
      <c r="G264" s="2"/>
      <c r="H264" s="2"/>
      <c r="I264" s="2"/>
      <c r="J264" s="2"/>
      <c r="K264" s="2"/>
      <c r="L264" s="2"/>
      <c r="M264" s="2"/>
    </row>
    <row r="265" ht="15.75" customHeight="1">
      <c r="A265" s="2"/>
      <c r="B265" s="2"/>
      <c r="C265" s="2"/>
      <c r="D265" s="2"/>
      <c r="E265" s="2"/>
      <c r="F265" s="2"/>
      <c r="G265" s="2"/>
      <c r="H265" s="2"/>
      <c r="I265" s="2"/>
      <c r="J265" s="2"/>
      <c r="K265" s="2"/>
      <c r="L265" s="2"/>
      <c r="M265" s="2"/>
    </row>
    <row r="266" ht="15.75" customHeight="1">
      <c r="A266" s="2"/>
      <c r="B266" s="2"/>
      <c r="C266" s="2"/>
      <c r="D266" s="2"/>
      <c r="E266" s="2"/>
      <c r="F266" s="2"/>
      <c r="G266" s="2"/>
      <c r="H266" s="2"/>
      <c r="I266" s="2"/>
      <c r="J266" s="2"/>
      <c r="K266" s="2"/>
      <c r="L266" s="2"/>
      <c r="M266" s="2"/>
    </row>
    <row r="267" ht="15.75" customHeight="1">
      <c r="A267" s="2"/>
      <c r="B267" s="2"/>
      <c r="C267" s="2"/>
      <c r="D267" s="2"/>
      <c r="E267" s="2"/>
      <c r="F267" s="2"/>
      <c r="G267" s="2"/>
      <c r="H267" s="2"/>
      <c r="I267" s="2"/>
      <c r="J267" s="2"/>
      <c r="K267" s="2"/>
      <c r="L267" s="2"/>
      <c r="M267" s="2"/>
    </row>
    <row r="268" ht="15.75" customHeight="1">
      <c r="A268" s="2"/>
      <c r="B268" s="2"/>
      <c r="C268" s="2"/>
      <c r="D268" s="2"/>
      <c r="E268" s="2"/>
      <c r="F268" s="2"/>
      <c r="G268" s="2"/>
      <c r="H268" s="2"/>
      <c r="I268" s="2"/>
      <c r="J268" s="2"/>
      <c r="K268" s="2"/>
      <c r="L268" s="2"/>
      <c r="M268" s="2"/>
    </row>
    <row r="269" ht="15.75" customHeight="1">
      <c r="A269" s="2"/>
      <c r="B269" s="2"/>
      <c r="C269" s="2"/>
      <c r="D269" s="2"/>
      <c r="E269" s="2"/>
      <c r="F269" s="2"/>
      <c r="G269" s="2"/>
      <c r="H269" s="2"/>
      <c r="I269" s="2"/>
      <c r="J269" s="2"/>
      <c r="K269" s="2"/>
      <c r="L269" s="2"/>
      <c r="M269" s="2"/>
    </row>
    <row r="270" ht="15.75" customHeight="1">
      <c r="A270" s="2"/>
      <c r="B270" s="2"/>
      <c r="C270" s="2"/>
      <c r="D270" s="2"/>
      <c r="E270" s="2"/>
      <c r="F270" s="2"/>
      <c r="G270" s="2"/>
      <c r="H270" s="2"/>
      <c r="I270" s="2"/>
      <c r="J270" s="2"/>
      <c r="K270" s="2"/>
      <c r="L270" s="2"/>
      <c r="M270" s="2"/>
    </row>
    <row r="271" ht="15.75" customHeight="1">
      <c r="A271" s="2"/>
      <c r="B271" s="2"/>
      <c r="C271" s="2"/>
      <c r="D271" s="2"/>
      <c r="E271" s="2"/>
      <c r="F271" s="2"/>
      <c r="G271" s="2"/>
      <c r="H271" s="2"/>
      <c r="I271" s="2"/>
      <c r="J271" s="2"/>
      <c r="K271" s="2"/>
      <c r="L271" s="2"/>
      <c r="M271" s="2"/>
    </row>
    <row r="272" ht="15.75" customHeight="1">
      <c r="A272" s="2"/>
      <c r="B272" s="2"/>
      <c r="C272" s="2"/>
      <c r="D272" s="2"/>
      <c r="E272" s="2"/>
      <c r="F272" s="2"/>
      <c r="G272" s="2"/>
      <c r="H272" s="2"/>
      <c r="I272" s="2"/>
      <c r="J272" s="2"/>
      <c r="K272" s="2"/>
      <c r="L272" s="2"/>
      <c r="M272" s="2"/>
    </row>
    <row r="273" ht="15.75" customHeight="1">
      <c r="A273" s="2"/>
      <c r="B273" s="2"/>
      <c r="C273" s="2"/>
      <c r="D273" s="2"/>
      <c r="E273" s="2"/>
      <c r="F273" s="2"/>
      <c r="G273" s="2"/>
      <c r="H273" s="2"/>
      <c r="I273" s="2"/>
      <c r="J273" s="2"/>
      <c r="K273" s="2"/>
      <c r="L273" s="2"/>
      <c r="M273" s="2"/>
    </row>
    <row r="274" ht="15.75" customHeight="1">
      <c r="A274" s="2"/>
      <c r="B274" s="2"/>
      <c r="C274" s="2"/>
      <c r="D274" s="2"/>
      <c r="E274" s="2"/>
      <c r="F274" s="2"/>
      <c r="G274" s="2"/>
      <c r="H274" s="2"/>
      <c r="I274" s="2"/>
      <c r="J274" s="2"/>
      <c r="K274" s="2"/>
      <c r="L274" s="2"/>
      <c r="M274" s="2"/>
    </row>
    <row r="275" ht="15.75" customHeight="1">
      <c r="A275" s="2"/>
      <c r="B275" s="2"/>
      <c r="C275" s="2"/>
      <c r="D275" s="2"/>
      <c r="E275" s="2"/>
      <c r="F275" s="2"/>
      <c r="G275" s="2"/>
      <c r="H275" s="2"/>
      <c r="I275" s="2"/>
      <c r="J275" s="2"/>
      <c r="K275" s="2"/>
      <c r="L275" s="2"/>
      <c r="M275" s="2"/>
    </row>
    <row r="276" ht="15.75" customHeight="1">
      <c r="A276" s="2"/>
      <c r="B276" s="2"/>
      <c r="C276" s="2"/>
      <c r="D276" s="2"/>
      <c r="E276" s="2"/>
      <c r="F276" s="2"/>
      <c r="G276" s="2"/>
      <c r="H276" s="2"/>
      <c r="I276" s="2"/>
      <c r="J276" s="2"/>
      <c r="K276" s="2"/>
      <c r="L276" s="2"/>
      <c r="M276" s="2"/>
    </row>
    <row r="277" ht="15.75" customHeight="1">
      <c r="A277" s="2"/>
      <c r="B277" s="2"/>
      <c r="C277" s="2"/>
      <c r="D277" s="2"/>
      <c r="E277" s="2"/>
      <c r="F277" s="2"/>
      <c r="G277" s="2"/>
      <c r="H277" s="2"/>
      <c r="I277" s="2"/>
      <c r="J277" s="2"/>
      <c r="K277" s="2"/>
      <c r="L277" s="2"/>
      <c r="M277" s="2"/>
    </row>
    <row r="278" ht="15.75" customHeight="1">
      <c r="A278" s="2"/>
      <c r="B278" s="2"/>
      <c r="C278" s="2"/>
      <c r="D278" s="2"/>
      <c r="E278" s="2"/>
      <c r="F278" s="2"/>
      <c r="G278" s="2"/>
      <c r="H278" s="2"/>
      <c r="I278" s="2"/>
      <c r="J278" s="2"/>
      <c r="K278" s="2"/>
      <c r="L278" s="2"/>
      <c r="M278" s="2"/>
    </row>
    <row r="279" ht="15.75" customHeight="1">
      <c r="A279" s="2"/>
      <c r="B279" s="2"/>
      <c r="C279" s="2"/>
      <c r="D279" s="2"/>
      <c r="E279" s="2"/>
      <c r="F279" s="2"/>
      <c r="G279" s="2"/>
      <c r="H279" s="2"/>
      <c r="I279" s="2"/>
      <c r="J279" s="2"/>
      <c r="K279" s="2"/>
      <c r="L279" s="2"/>
      <c r="M279" s="2"/>
    </row>
    <row r="280" ht="15.75" customHeight="1">
      <c r="A280" s="2"/>
      <c r="B280" s="2"/>
      <c r="C280" s="2"/>
      <c r="D280" s="2"/>
      <c r="E280" s="2"/>
      <c r="F280" s="2"/>
      <c r="G280" s="2"/>
      <c r="H280" s="2"/>
      <c r="I280" s="2"/>
      <c r="J280" s="2"/>
      <c r="K280" s="2"/>
      <c r="L280" s="2"/>
      <c r="M280" s="2"/>
    </row>
    <row r="281" ht="15.75" customHeight="1">
      <c r="A281" s="2"/>
      <c r="B281" s="2"/>
      <c r="C281" s="2"/>
      <c r="D281" s="2"/>
      <c r="E281" s="2"/>
      <c r="F281" s="2"/>
      <c r="G281" s="2"/>
      <c r="H281" s="2"/>
      <c r="I281" s="2"/>
      <c r="J281" s="2"/>
      <c r="K281" s="2"/>
      <c r="L281" s="2"/>
      <c r="M281" s="2"/>
    </row>
    <row r="282" ht="15.75" customHeight="1">
      <c r="A282" s="2"/>
      <c r="B282" s="2"/>
      <c r="C282" s="2"/>
      <c r="D282" s="2"/>
      <c r="E282" s="2"/>
      <c r="F282" s="2"/>
      <c r="G282" s="2"/>
      <c r="H282" s="2"/>
      <c r="I282" s="2"/>
      <c r="J282" s="2"/>
      <c r="K282" s="2"/>
      <c r="L282" s="2"/>
      <c r="M282" s="2"/>
    </row>
    <row r="283" ht="15.75" customHeight="1">
      <c r="A283" s="2"/>
      <c r="B283" s="2"/>
      <c r="C283" s="2"/>
      <c r="D283" s="2"/>
      <c r="E283" s="2"/>
      <c r="F283" s="2"/>
      <c r="G283" s="2"/>
      <c r="H283" s="2"/>
      <c r="I283" s="2"/>
      <c r="J283" s="2"/>
      <c r="K283" s="2"/>
      <c r="L283" s="2"/>
      <c r="M283" s="2"/>
    </row>
    <row r="284" ht="15.75" customHeight="1">
      <c r="A284" s="2"/>
      <c r="B284" s="2"/>
      <c r="C284" s="2"/>
      <c r="D284" s="2"/>
      <c r="E284" s="2"/>
      <c r="F284" s="2"/>
      <c r="G284" s="2"/>
      <c r="H284" s="2"/>
      <c r="I284" s="2"/>
      <c r="J284" s="2"/>
      <c r="K284" s="2"/>
      <c r="L284" s="2"/>
      <c r="M284" s="2"/>
    </row>
    <row r="285" ht="15.75" customHeight="1">
      <c r="A285" s="2"/>
      <c r="B285" s="2"/>
      <c r="C285" s="2"/>
      <c r="D285" s="2"/>
      <c r="E285" s="2"/>
      <c r="F285" s="2"/>
      <c r="G285" s="2"/>
      <c r="H285" s="2"/>
      <c r="I285" s="2"/>
      <c r="J285" s="2"/>
      <c r="K285" s="2"/>
      <c r="L285" s="2"/>
      <c r="M285" s="2"/>
    </row>
    <row r="286" ht="15.75" customHeight="1">
      <c r="A286" s="2"/>
      <c r="B286" s="2"/>
      <c r="C286" s="2"/>
      <c r="D286" s="2"/>
      <c r="E286" s="2"/>
      <c r="F286" s="2"/>
      <c r="G286" s="2"/>
      <c r="H286" s="2"/>
      <c r="I286" s="2"/>
      <c r="J286" s="2"/>
      <c r="K286" s="2"/>
      <c r="L286" s="2"/>
      <c r="M286" s="2"/>
    </row>
    <row r="287" ht="15.75" customHeight="1">
      <c r="A287" s="2"/>
      <c r="B287" s="2"/>
      <c r="C287" s="2"/>
      <c r="D287" s="2"/>
      <c r="E287" s="2"/>
      <c r="F287" s="2"/>
      <c r="G287" s="2"/>
      <c r="H287" s="2"/>
      <c r="I287" s="2"/>
      <c r="J287" s="2"/>
      <c r="K287" s="2"/>
      <c r="L287" s="2"/>
      <c r="M287" s="2"/>
    </row>
    <row r="288" ht="15.75" customHeight="1">
      <c r="A288" s="2"/>
      <c r="B288" s="2"/>
      <c r="C288" s="2"/>
      <c r="D288" s="2"/>
      <c r="E288" s="2"/>
      <c r="F288" s="2"/>
      <c r="G288" s="2"/>
      <c r="H288" s="2"/>
      <c r="I288" s="2"/>
      <c r="J288" s="2"/>
      <c r="K288" s="2"/>
      <c r="L288" s="2"/>
      <c r="M288" s="2"/>
    </row>
    <row r="289" ht="15.75" customHeight="1">
      <c r="A289" s="2"/>
      <c r="B289" s="2"/>
      <c r="C289" s="2"/>
      <c r="D289" s="2"/>
      <c r="E289" s="2"/>
      <c r="F289" s="2"/>
      <c r="G289" s="2"/>
      <c r="H289" s="2"/>
      <c r="I289" s="2"/>
      <c r="J289" s="2"/>
      <c r="K289" s="2"/>
      <c r="L289" s="2"/>
      <c r="M289" s="2"/>
    </row>
    <row r="290" ht="15.75" customHeight="1">
      <c r="A290" s="2"/>
      <c r="B290" s="2"/>
      <c r="C290" s="2"/>
      <c r="D290" s="2"/>
      <c r="E290" s="2"/>
      <c r="F290" s="2"/>
      <c r="G290" s="2"/>
      <c r="H290" s="2"/>
      <c r="I290" s="2"/>
      <c r="J290" s="2"/>
      <c r="K290" s="2"/>
      <c r="L290" s="2"/>
      <c r="M290" s="2"/>
    </row>
    <row r="291" ht="15.75" customHeight="1">
      <c r="A291" s="2"/>
      <c r="B291" s="2"/>
      <c r="C291" s="2"/>
      <c r="D291" s="2"/>
      <c r="E291" s="2"/>
      <c r="F291" s="2"/>
      <c r="G291" s="2"/>
      <c r="H291" s="2"/>
      <c r="I291" s="2"/>
      <c r="J291" s="2"/>
      <c r="K291" s="2"/>
      <c r="L291" s="2"/>
      <c r="M291" s="2"/>
    </row>
    <row r="292" ht="15.75" customHeight="1">
      <c r="A292" s="2"/>
      <c r="B292" s="2"/>
      <c r="C292" s="2"/>
      <c r="D292" s="2"/>
      <c r="E292" s="2"/>
      <c r="F292" s="2"/>
      <c r="G292" s="2"/>
      <c r="H292" s="2"/>
      <c r="I292" s="2"/>
      <c r="J292" s="2"/>
      <c r="K292" s="2"/>
      <c r="L292" s="2"/>
      <c r="M292" s="2"/>
    </row>
    <row r="293" ht="15.75" customHeight="1">
      <c r="A293" s="2"/>
      <c r="B293" s="2"/>
      <c r="C293" s="2"/>
      <c r="D293" s="2"/>
      <c r="E293" s="2"/>
      <c r="F293" s="2"/>
      <c r="G293" s="2"/>
      <c r="H293" s="2"/>
      <c r="I293" s="2"/>
      <c r="J293" s="2"/>
      <c r="K293" s="2"/>
      <c r="L293" s="2"/>
      <c r="M293" s="2"/>
    </row>
    <row r="294" ht="15.75" customHeight="1">
      <c r="A294" s="2"/>
      <c r="B294" s="2"/>
      <c r="C294" s="2"/>
      <c r="D294" s="2"/>
      <c r="E294" s="2"/>
      <c r="F294" s="2"/>
      <c r="G294" s="2"/>
      <c r="H294" s="2"/>
      <c r="I294" s="2"/>
      <c r="J294" s="2"/>
      <c r="K294" s="2"/>
      <c r="L294" s="2"/>
      <c r="M294" s="2"/>
    </row>
    <row r="295" ht="15.75" customHeight="1">
      <c r="A295" s="2"/>
      <c r="B295" s="2"/>
      <c r="C295" s="2"/>
      <c r="D295" s="2"/>
      <c r="E295" s="2"/>
      <c r="F295" s="2"/>
      <c r="G295" s="2"/>
      <c r="H295" s="2"/>
      <c r="I295" s="2"/>
      <c r="J295" s="2"/>
      <c r="K295" s="2"/>
      <c r="L295" s="2"/>
      <c r="M295" s="2"/>
    </row>
    <row r="296" ht="15.75" customHeight="1">
      <c r="A296" s="2"/>
      <c r="B296" s="2"/>
      <c r="C296" s="2"/>
      <c r="D296" s="2"/>
      <c r="E296" s="2"/>
      <c r="F296" s="2"/>
      <c r="G296" s="2"/>
      <c r="H296" s="2"/>
      <c r="I296" s="2"/>
      <c r="J296" s="2"/>
      <c r="K296" s="2"/>
      <c r="L296" s="2"/>
      <c r="M296" s="2"/>
    </row>
    <row r="297" ht="15.75" customHeight="1">
      <c r="A297" s="2"/>
      <c r="B297" s="2"/>
      <c r="C297" s="2"/>
      <c r="D297" s="2"/>
      <c r="E297" s="2"/>
      <c r="F297" s="2"/>
      <c r="G297" s="2"/>
      <c r="H297" s="2"/>
      <c r="I297" s="2"/>
      <c r="J297" s="2"/>
      <c r="K297" s="2"/>
      <c r="L297" s="2"/>
      <c r="M297" s="2"/>
    </row>
    <row r="298" ht="15.75" customHeight="1">
      <c r="A298" s="2"/>
      <c r="B298" s="2"/>
      <c r="C298" s="2"/>
      <c r="D298" s="2"/>
      <c r="E298" s="2"/>
      <c r="F298" s="2"/>
      <c r="G298" s="2"/>
      <c r="H298" s="2"/>
      <c r="I298" s="2"/>
      <c r="J298" s="2"/>
      <c r="K298" s="2"/>
      <c r="L298" s="2"/>
      <c r="M298" s="2"/>
    </row>
    <row r="299" ht="15.75" customHeight="1">
      <c r="A299" s="2"/>
      <c r="B299" s="2"/>
      <c r="C299" s="2"/>
      <c r="D299" s="2"/>
      <c r="E299" s="2"/>
      <c r="F299" s="2"/>
      <c r="G299" s="2"/>
      <c r="H299" s="2"/>
      <c r="I299" s="2"/>
      <c r="J299" s="2"/>
      <c r="K299" s="2"/>
      <c r="L299" s="2"/>
      <c r="M299" s="2"/>
    </row>
    <row r="300" ht="15.75" customHeight="1">
      <c r="A300" s="2"/>
      <c r="B300" s="2"/>
      <c r="C300" s="2"/>
      <c r="D300" s="2"/>
      <c r="E300" s="2"/>
      <c r="F300" s="2"/>
      <c r="G300" s="2"/>
      <c r="H300" s="2"/>
      <c r="I300" s="2"/>
      <c r="J300" s="2"/>
      <c r="K300" s="2"/>
      <c r="L300" s="2"/>
      <c r="M300" s="2"/>
    </row>
    <row r="301" ht="15.75" customHeight="1">
      <c r="A301" s="2"/>
      <c r="B301" s="2"/>
      <c r="C301" s="2"/>
      <c r="D301" s="2"/>
      <c r="E301" s="2"/>
      <c r="F301" s="2"/>
      <c r="G301" s="2"/>
      <c r="H301" s="2"/>
      <c r="I301" s="2"/>
      <c r="J301" s="2"/>
      <c r="K301" s="2"/>
      <c r="L301" s="2"/>
      <c r="M301" s="2"/>
    </row>
    <row r="302" ht="15.75" customHeight="1">
      <c r="A302" s="2"/>
      <c r="B302" s="2"/>
      <c r="C302" s="2"/>
      <c r="D302" s="2"/>
      <c r="E302" s="2"/>
      <c r="F302" s="2"/>
      <c r="G302" s="2"/>
      <c r="H302" s="2"/>
      <c r="I302" s="2"/>
      <c r="J302" s="2"/>
      <c r="K302" s="2"/>
      <c r="L302" s="2"/>
      <c r="M302" s="2"/>
    </row>
    <row r="303" ht="15.75" customHeight="1">
      <c r="A303" s="2"/>
      <c r="B303" s="2"/>
      <c r="C303" s="2"/>
      <c r="D303" s="2"/>
      <c r="E303" s="2"/>
      <c r="F303" s="2"/>
      <c r="G303" s="2"/>
      <c r="H303" s="2"/>
      <c r="I303" s="2"/>
      <c r="J303" s="2"/>
      <c r="K303" s="2"/>
      <c r="L303" s="2"/>
      <c r="M303" s="2"/>
    </row>
    <row r="304" ht="15.75" customHeight="1">
      <c r="A304" s="2"/>
      <c r="B304" s="2"/>
      <c r="C304" s="2"/>
      <c r="D304" s="2"/>
      <c r="E304" s="2"/>
      <c r="F304" s="2"/>
      <c r="G304" s="2"/>
      <c r="H304" s="2"/>
      <c r="I304" s="2"/>
      <c r="J304" s="2"/>
      <c r="K304" s="2"/>
      <c r="L304" s="2"/>
      <c r="M304" s="2"/>
    </row>
    <row r="305" ht="15.75" customHeight="1">
      <c r="A305" s="2"/>
      <c r="B305" s="2"/>
      <c r="C305" s="2"/>
      <c r="D305" s="2"/>
      <c r="E305" s="2"/>
      <c r="F305" s="2"/>
      <c r="G305" s="2"/>
      <c r="H305" s="2"/>
      <c r="I305" s="2"/>
      <c r="J305" s="2"/>
      <c r="K305" s="2"/>
      <c r="L305" s="2"/>
      <c r="M305" s="2"/>
    </row>
    <row r="306" ht="15.75" customHeight="1">
      <c r="A306" s="2"/>
      <c r="B306" s="2"/>
      <c r="C306" s="2"/>
      <c r="D306" s="2"/>
      <c r="E306" s="2"/>
      <c r="F306" s="2"/>
      <c r="G306" s="2"/>
      <c r="H306" s="2"/>
      <c r="I306" s="2"/>
      <c r="J306" s="2"/>
      <c r="K306" s="2"/>
      <c r="L306" s="2"/>
      <c r="M306" s="2"/>
    </row>
    <row r="307" ht="15.75" customHeight="1">
      <c r="A307" s="2"/>
      <c r="B307" s="2"/>
      <c r="C307" s="2"/>
      <c r="D307" s="2"/>
      <c r="E307" s="2"/>
      <c r="F307" s="2"/>
      <c r="G307" s="2"/>
      <c r="H307" s="2"/>
      <c r="I307" s="2"/>
      <c r="J307" s="2"/>
      <c r="K307" s="2"/>
      <c r="L307" s="2"/>
      <c r="M307" s="2"/>
    </row>
    <row r="308" ht="15.75" customHeight="1">
      <c r="A308" s="2"/>
      <c r="B308" s="2"/>
      <c r="C308" s="2"/>
      <c r="D308" s="2"/>
      <c r="E308" s="2"/>
      <c r="F308" s="2"/>
      <c r="G308" s="2"/>
      <c r="H308" s="2"/>
      <c r="I308" s="2"/>
      <c r="J308" s="2"/>
      <c r="K308" s="2"/>
      <c r="L308" s="2"/>
      <c r="M308" s="2"/>
    </row>
    <row r="309" ht="15.75" customHeight="1">
      <c r="A309" s="2"/>
      <c r="B309" s="2"/>
      <c r="C309" s="2"/>
      <c r="D309" s="2"/>
      <c r="E309" s="2"/>
      <c r="F309" s="2"/>
      <c r="G309" s="2"/>
      <c r="H309" s="2"/>
      <c r="I309" s="2"/>
      <c r="J309" s="2"/>
      <c r="K309" s="2"/>
      <c r="L309" s="2"/>
      <c r="M309" s="2"/>
    </row>
    <row r="310" ht="15.75" customHeight="1">
      <c r="A310" s="2"/>
      <c r="B310" s="2"/>
      <c r="C310" s="2"/>
      <c r="D310" s="2"/>
      <c r="E310" s="2"/>
      <c r="F310" s="2"/>
      <c r="G310" s="2"/>
      <c r="H310" s="2"/>
      <c r="I310" s="2"/>
      <c r="J310" s="2"/>
      <c r="K310" s="2"/>
      <c r="L310" s="2"/>
      <c r="M310" s="2"/>
    </row>
    <row r="311" ht="15.75" customHeight="1">
      <c r="A311" s="2"/>
      <c r="B311" s="2"/>
      <c r="C311" s="2"/>
      <c r="D311" s="2"/>
      <c r="E311" s="2"/>
      <c r="F311" s="2"/>
      <c r="G311" s="2"/>
      <c r="H311" s="2"/>
      <c r="I311" s="2"/>
      <c r="J311" s="2"/>
      <c r="K311" s="2"/>
      <c r="L311" s="2"/>
      <c r="M311" s="2"/>
    </row>
    <row r="312" ht="15.75" customHeight="1">
      <c r="A312" s="2"/>
      <c r="B312" s="2"/>
      <c r="C312" s="2"/>
      <c r="D312" s="2"/>
      <c r="E312" s="2"/>
      <c r="F312" s="2"/>
      <c r="G312" s="2"/>
      <c r="H312" s="2"/>
      <c r="I312" s="2"/>
      <c r="J312" s="2"/>
      <c r="K312" s="2"/>
      <c r="L312" s="2"/>
      <c r="M312" s="2"/>
    </row>
    <row r="313" ht="15.75" customHeight="1">
      <c r="A313" s="2"/>
      <c r="B313" s="2"/>
      <c r="C313" s="2"/>
      <c r="D313" s="2"/>
      <c r="E313" s="2"/>
      <c r="F313" s="2"/>
      <c r="G313" s="2"/>
      <c r="H313" s="2"/>
      <c r="I313" s="2"/>
      <c r="J313" s="2"/>
      <c r="K313" s="2"/>
      <c r="L313" s="2"/>
      <c r="M313" s="2"/>
    </row>
    <row r="314" ht="15.75" customHeight="1">
      <c r="A314" s="2"/>
      <c r="B314" s="2"/>
      <c r="C314" s="2"/>
      <c r="D314" s="2"/>
      <c r="E314" s="2"/>
      <c r="F314" s="2"/>
      <c r="G314" s="2"/>
      <c r="H314" s="2"/>
      <c r="I314" s="2"/>
      <c r="J314" s="2"/>
      <c r="K314" s="2"/>
      <c r="L314" s="2"/>
      <c r="M314" s="2"/>
    </row>
    <row r="315" ht="15.75" customHeight="1">
      <c r="A315" s="2"/>
      <c r="B315" s="2"/>
      <c r="C315" s="2"/>
      <c r="D315" s="2"/>
      <c r="E315" s="2"/>
      <c r="F315" s="2"/>
      <c r="G315" s="2"/>
      <c r="H315" s="2"/>
      <c r="I315" s="2"/>
      <c r="J315" s="2"/>
      <c r="K315" s="2"/>
      <c r="L315" s="2"/>
      <c r="M315" s="2"/>
    </row>
    <row r="316" ht="15.75" customHeight="1">
      <c r="A316" s="2"/>
      <c r="B316" s="2"/>
      <c r="C316" s="2"/>
      <c r="D316" s="2"/>
      <c r="E316" s="2"/>
      <c r="F316" s="2"/>
      <c r="G316" s="2"/>
      <c r="H316" s="2"/>
      <c r="I316" s="2"/>
      <c r="J316" s="2"/>
      <c r="K316" s="2"/>
      <c r="L316" s="2"/>
      <c r="M316" s="2"/>
    </row>
    <row r="317" ht="15.75" customHeight="1">
      <c r="A317" s="2"/>
      <c r="B317" s="2"/>
      <c r="C317" s="2"/>
      <c r="D317" s="2"/>
      <c r="E317" s="2"/>
      <c r="F317" s="2"/>
      <c r="G317" s="2"/>
      <c r="H317" s="2"/>
      <c r="I317" s="2"/>
      <c r="J317" s="2"/>
      <c r="K317" s="2"/>
      <c r="L317" s="2"/>
      <c r="M317" s="2"/>
    </row>
    <row r="318" ht="15.75" customHeight="1">
      <c r="A318" s="2"/>
      <c r="B318" s="2"/>
      <c r="C318" s="2"/>
      <c r="D318" s="2"/>
      <c r="E318" s="2"/>
      <c r="F318" s="2"/>
      <c r="G318" s="2"/>
      <c r="H318" s="2"/>
      <c r="I318" s="2"/>
      <c r="J318" s="2"/>
      <c r="K318" s="2"/>
      <c r="L318" s="2"/>
      <c r="M318" s="2"/>
    </row>
    <row r="319" ht="15.75" customHeight="1">
      <c r="A319" s="2"/>
      <c r="B319" s="2"/>
      <c r="C319" s="2"/>
      <c r="D319" s="2"/>
      <c r="E319" s="2"/>
      <c r="F319" s="2"/>
      <c r="G319" s="2"/>
      <c r="H319" s="2"/>
      <c r="I319" s="2"/>
      <c r="J319" s="2"/>
      <c r="K319" s="2"/>
      <c r="L319" s="2"/>
      <c r="M319" s="2"/>
    </row>
    <row r="320" ht="15.75" customHeight="1">
      <c r="A320" s="2"/>
      <c r="B320" s="2"/>
      <c r="C320" s="2"/>
      <c r="D320" s="2"/>
      <c r="E320" s="2"/>
      <c r="F320" s="2"/>
      <c r="G320" s="2"/>
      <c r="H320" s="2"/>
      <c r="I320" s="2"/>
      <c r="J320" s="2"/>
      <c r="K320" s="2"/>
      <c r="L320" s="2"/>
      <c r="M320" s="2"/>
    </row>
    <row r="321" ht="15.75" customHeight="1">
      <c r="A321" s="2"/>
      <c r="B321" s="2"/>
      <c r="C321" s="2"/>
      <c r="D321" s="2"/>
      <c r="E321" s="2"/>
      <c r="F321" s="2"/>
      <c r="G321" s="2"/>
      <c r="H321" s="2"/>
      <c r="I321" s="2"/>
      <c r="J321" s="2"/>
      <c r="K321" s="2"/>
      <c r="L321" s="2"/>
      <c r="M321" s="2"/>
    </row>
    <row r="322" ht="15.75" customHeight="1">
      <c r="A322" s="2"/>
      <c r="B322" s="2"/>
      <c r="C322" s="2"/>
      <c r="D322" s="2"/>
      <c r="E322" s="2"/>
      <c r="F322" s="2"/>
      <c r="G322" s="2"/>
      <c r="H322" s="2"/>
      <c r="I322" s="2"/>
      <c r="J322" s="2"/>
      <c r="K322" s="2"/>
      <c r="L322" s="2"/>
      <c r="M322" s="2"/>
    </row>
    <row r="323" ht="15.75" customHeight="1">
      <c r="A323" s="2"/>
      <c r="B323" s="2"/>
      <c r="C323" s="2"/>
      <c r="D323" s="2"/>
      <c r="E323" s="2"/>
      <c r="F323" s="2"/>
      <c r="G323" s="2"/>
      <c r="H323" s="2"/>
      <c r="I323" s="2"/>
      <c r="J323" s="2"/>
      <c r="K323" s="2"/>
      <c r="L323" s="2"/>
      <c r="M323" s="2"/>
    </row>
    <row r="324" ht="15.75" customHeight="1">
      <c r="A324" s="2"/>
      <c r="B324" s="2"/>
      <c r="C324" s="2"/>
      <c r="D324" s="2"/>
      <c r="E324" s="2"/>
      <c r="F324" s="2"/>
      <c r="G324" s="2"/>
      <c r="H324" s="2"/>
      <c r="I324" s="2"/>
      <c r="J324" s="2"/>
      <c r="K324" s="2"/>
      <c r="L324" s="2"/>
      <c r="M324" s="2"/>
    </row>
    <row r="325" ht="15.75" customHeight="1">
      <c r="A325" s="2"/>
      <c r="B325" s="2"/>
      <c r="C325" s="2"/>
      <c r="D325" s="2"/>
      <c r="E325" s="2"/>
      <c r="F325" s="2"/>
      <c r="G325" s="2"/>
      <c r="H325" s="2"/>
      <c r="I325" s="2"/>
      <c r="J325" s="2"/>
      <c r="K325" s="2"/>
      <c r="L325" s="2"/>
      <c r="M325" s="2"/>
    </row>
    <row r="326" ht="15.75" customHeight="1">
      <c r="A326" s="2"/>
      <c r="B326" s="2"/>
      <c r="C326" s="2"/>
      <c r="D326" s="2"/>
      <c r="E326" s="2"/>
      <c r="F326" s="2"/>
      <c r="G326" s="2"/>
      <c r="H326" s="2"/>
      <c r="I326" s="2"/>
      <c r="J326" s="2"/>
      <c r="K326" s="2"/>
      <c r="L326" s="2"/>
      <c r="M326" s="2"/>
    </row>
    <row r="327" ht="15.75" customHeight="1">
      <c r="A327" s="2"/>
      <c r="B327" s="2"/>
      <c r="C327" s="2"/>
      <c r="D327" s="2"/>
      <c r="E327" s="2"/>
      <c r="F327" s="2"/>
      <c r="G327" s="2"/>
      <c r="H327" s="2"/>
      <c r="I327" s="2"/>
      <c r="J327" s="2"/>
      <c r="K327" s="2"/>
      <c r="L327" s="2"/>
      <c r="M327" s="2"/>
    </row>
    <row r="328" ht="15.75" customHeight="1">
      <c r="A328" s="2"/>
      <c r="B328" s="2"/>
      <c r="C328" s="2"/>
      <c r="D328" s="2"/>
      <c r="E328" s="2"/>
      <c r="F328" s="2"/>
      <c r="G328" s="2"/>
      <c r="H328" s="2"/>
      <c r="I328" s="2"/>
      <c r="J328" s="2"/>
      <c r="K328" s="2"/>
      <c r="L328" s="2"/>
      <c r="M328" s="2"/>
    </row>
    <row r="329" ht="15.75" customHeight="1">
      <c r="A329" s="2"/>
      <c r="B329" s="2"/>
      <c r="C329" s="2"/>
      <c r="D329" s="2"/>
      <c r="E329" s="2"/>
      <c r="F329" s="2"/>
      <c r="G329" s="2"/>
      <c r="H329" s="2"/>
      <c r="I329" s="2"/>
      <c r="J329" s="2"/>
      <c r="K329" s="2"/>
      <c r="L329" s="2"/>
      <c r="M329" s="2"/>
    </row>
    <row r="330" ht="15.75" customHeight="1">
      <c r="A330" s="2"/>
      <c r="B330" s="2"/>
      <c r="C330" s="2"/>
      <c r="D330" s="2"/>
      <c r="E330" s="2"/>
      <c r="F330" s="2"/>
      <c r="G330" s="2"/>
      <c r="H330" s="2"/>
      <c r="I330" s="2"/>
      <c r="J330" s="2"/>
      <c r="K330" s="2"/>
      <c r="L330" s="2"/>
      <c r="M330" s="2"/>
    </row>
    <row r="331" ht="15.75" customHeight="1">
      <c r="A331" s="2"/>
      <c r="B331" s="2"/>
      <c r="C331" s="2"/>
      <c r="D331" s="2"/>
      <c r="E331" s="2"/>
      <c r="F331" s="2"/>
      <c r="G331" s="2"/>
      <c r="H331" s="2"/>
      <c r="I331" s="2"/>
      <c r="J331" s="2"/>
      <c r="K331" s="2"/>
      <c r="L331" s="2"/>
      <c r="M331" s="2"/>
    </row>
    <row r="332" ht="15.75" customHeight="1">
      <c r="A332" s="2"/>
      <c r="B332" s="2"/>
      <c r="C332" s="2"/>
      <c r="D332" s="2"/>
      <c r="E332" s="2"/>
      <c r="F332" s="2"/>
      <c r="G332" s="2"/>
      <c r="H332" s="2"/>
      <c r="I332" s="2"/>
      <c r="J332" s="2"/>
      <c r="K332" s="2"/>
      <c r="L332" s="2"/>
      <c r="M332" s="2"/>
    </row>
    <row r="333" ht="15.75" customHeight="1">
      <c r="A333" s="2"/>
      <c r="B333" s="2"/>
      <c r="C333" s="2"/>
      <c r="D333" s="2"/>
      <c r="E333" s="2"/>
      <c r="F333" s="2"/>
      <c r="G333" s="2"/>
      <c r="H333" s="2"/>
      <c r="I333" s="2"/>
      <c r="J333" s="2"/>
      <c r="K333" s="2"/>
      <c r="L333" s="2"/>
      <c r="M333" s="2"/>
    </row>
    <row r="334" ht="15.75" customHeight="1">
      <c r="A334" s="2"/>
      <c r="B334" s="2"/>
      <c r="C334" s="2"/>
      <c r="D334" s="2"/>
      <c r="E334" s="2"/>
      <c r="F334" s="2"/>
      <c r="G334" s="2"/>
      <c r="H334" s="2"/>
      <c r="I334" s="2"/>
      <c r="J334" s="2"/>
      <c r="K334" s="2"/>
      <c r="L334" s="2"/>
      <c r="M334" s="2"/>
    </row>
    <row r="335" ht="15.75" customHeight="1">
      <c r="A335" s="2"/>
      <c r="B335" s="2"/>
      <c r="C335" s="2"/>
      <c r="D335" s="2"/>
      <c r="E335" s="2"/>
      <c r="F335" s="2"/>
      <c r="G335" s="2"/>
      <c r="H335" s="2"/>
      <c r="I335" s="2"/>
      <c r="J335" s="2"/>
      <c r="K335" s="2"/>
      <c r="L335" s="2"/>
      <c r="M335" s="2"/>
    </row>
    <row r="336" ht="15.75" customHeight="1">
      <c r="A336" s="2"/>
      <c r="B336" s="2"/>
      <c r="C336" s="2"/>
      <c r="D336" s="2"/>
      <c r="E336" s="2"/>
      <c r="F336" s="2"/>
      <c r="G336" s="2"/>
      <c r="H336" s="2"/>
      <c r="I336" s="2"/>
      <c r="J336" s="2"/>
      <c r="K336" s="2"/>
      <c r="L336" s="2"/>
      <c r="M336" s="2"/>
    </row>
    <row r="337" ht="15.75" customHeight="1">
      <c r="A337" s="2"/>
      <c r="B337" s="2"/>
      <c r="C337" s="2"/>
      <c r="D337" s="2"/>
      <c r="E337" s="2"/>
      <c r="F337" s="2"/>
      <c r="G337" s="2"/>
      <c r="H337" s="2"/>
      <c r="I337" s="2"/>
      <c r="J337" s="2"/>
      <c r="K337" s="2"/>
      <c r="L337" s="2"/>
      <c r="M337" s="2"/>
    </row>
    <row r="338" ht="15.75" customHeight="1">
      <c r="A338" s="2"/>
      <c r="B338" s="2"/>
      <c r="C338" s="2"/>
      <c r="D338" s="2"/>
      <c r="E338" s="2"/>
      <c r="F338" s="2"/>
      <c r="G338" s="2"/>
      <c r="H338" s="2"/>
      <c r="I338" s="2"/>
      <c r="J338" s="2"/>
      <c r="K338" s="2"/>
      <c r="L338" s="2"/>
      <c r="M338" s="2"/>
    </row>
    <row r="339" ht="15.75" customHeight="1">
      <c r="A339" s="2"/>
      <c r="B339" s="2"/>
      <c r="C339" s="2"/>
      <c r="D339" s="2"/>
      <c r="E339" s="2"/>
      <c r="F339" s="2"/>
      <c r="G339" s="2"/>
      <c r="H339" s="2"/>
      <c r="I339" s="2"/>
      <c r="J339" s="2"/>
      <c r="K339" s="2"/>
      <c r="L339" s="2"/>
      <c r="M339" s="2"/>
    </row>
    <row r="340" ht="15.75" customHeight="1">
      <c r="A340" s="2"/>
      <c r="B340" s="2"/>
      <c r="C340" s="2"/>
      <c r="D340" s="2"/>
      <c r="E340" s="2"/>
      <c r="F340" s="2"/>
      <c r="G340" s="2"/>
      <c r="H340" s="2"/>
      <c r="I340" s="2"/>
      <c r="J340" s="2"/>
      <c r="K340" s="2"/>
      <c r="L340" s="2"/>
      <c r="M340" s="2"/>
    </row>
    <row r="341" ht="15.75" customHeight="1">
      <c r="A341" s="2"/>
      <c r="B341" s="2"/>
      <c r="C341" s="2"/>
      <c r="D341" s="2"/>
      <c r="E341" s="2"/>
      <c r="F341" s="2"/>
      <c r="G341" s="2"/>
      <c r="H341" s="2"/>
      <c r="I341" s="2"/>
      <c r="J341" s="2"/>
      <c r="K341" s="2"/>
      <c r="L341" s="2"/>
      <c r="M341" s="2"/>
    </row>
    <row r="342" ht="15.75" customHeight="1">
      <c r="A342" s="2"/>
      <c r="B342" s="2"/>
      <c r="C342" s="2"/>
      <c r="D342" s="2"/>
      <c r="E342" s="2"/>
      <c r="F342" s="2"/>
      <c r="G342" s="2"/>
      <c r="H342" s="2"/>
      <c r="I342" s="2"/>
      <c r="J342" s="2"/>
      <c r="K342" s="2"/>
      <c r="L342" s="2"/>
      <c r="M342" s="2"/>
    </row>
    <row r="343" ht="15.75" customHeight="1">
      <c r="A343" s="2"/>
      <c r="B343" s="2"/>
      <c r="C343" s="2"/>
      <c r="D343" s="2"/>
      <c r="E343" s="2"/>
      <c r="F343" s="2"/>
      <c r="G343" s="2"/>
      <c r="H343" s="2"/>
      <c r="I343" s="2"/>
      <c r="J343" s="2"/>
      <c r="K343" s="2"/>
      <c r="L343" s="2"/>
      <c r="M343" s="2"/>
    </row>
    <row r="344" ht="15.75" customHeight="1">
      <c r="A344" s="2"/>
      <c r="B344" s="2"/>
      <c r="C344" s="2"/>
      <c r="D344" s="2"/>
      <c r="E344" s="2"/>
      <c r="F344" s="2"/>
      <c r="G344" s="2"/>
      <c r="H344" s="2"/>
      <c r="I344" s="2"/>
      <c r="J344" s="2"/>
      <c r="K344" s="2"/>
      <c r="L344" s="2"/>
      <c r="M344" s="2"/>
    </row>
    <row r="345" ht="15.75" customHeight="1">
      <c r="A345" s="2"/>
      <c r="B345" s="2"/>
      <c r="C345" s="2"/>
      <c r="D345" s="2"/>
      <c r="E345" s="2"/>
      <c r="F345" s="2"/>
      <c r="G345" s="2"/>
      <c r="H345" s="2"/>
      <c r="I345" s="2"/>
      <c r="J345" s="2"/>
      <c r="K345" s="2"/>
      <c r="L345" s="2"/>
      <c r="M345" s="2"/>
    </row>
    <row r="346" ht="15.75" customHeight="1">
      <c r="A346" s="2"/>
      <c r="B346" s="2"/>
      <c r="C346" s="2"/>
      <c r="D346" s="2"/>
      <c r="E346" s="2"/>
      <c r="F346" s="2"/>
      <c r="G346" s="2"/>
      <c r="H346" s="2"/>
      <c r="I346" s="2"/>
      <c r="J346" s="2"/>
      <c r="K346" s="2"/>
      <c r="L346" s="2"/>
      <c r="M346" s="2"/>
    </row>
    <row r="347" ht="15.75" customHeight="1">
      <c r="A347" s="2"/>
      <c r="B347" s="2"/>
      <c r="C347" s="2"/>
      <c r="D347" s="2"/>
      <c r="E347" s="2"/>
      <c r="F347" s="2"/>
      <c r="G347" s="2"/>
      <c r="H347" s="2"/>
      <c r="I347" s="2"/>
      <c r="J347" s="2"/>
      <c r="K347" s="2"/>
      <c r="L347" s="2"/>
      <c r="M347" s="2"/>
    </row>
    <row r="348" ht="15.75" customHeight="1">
      <c r="A348" s="2"/>
      <c r="B348" s="2"/>
      <c r="C348" s="2"/>
      <c r="D348" s="2"/>
      <c r="E348" s="2"/>
      <c r="F348" s="2"/>
      <c r="G348" s="2"/>
      <c r="H348" s="2"/>
      <c r="I348" s="2"/>
      <c r="J348" s="2"/>
      <c r="K348" s="2"/>
      <c r="L348" s="2"/>
      <c r="M348" s="2"/>
    </row>
    <row r="349" ht="15.75" customHeight="1">
      <c r="A349" s="2"/>
      <c r="B349" s="2"/>
      <c r="C349" s="2"/>
      <c r="D349" s="2"/>
      <c r="E349" s="2"/>
      <c r="F349" s="2"/>
      <c r="G349" s="2"/>
      <c r="H349" s="2"/>
      <c r="I349" s="2"/>
      <c r="J349" s="2"/>
      <c r="K349" s="2"/>
      <c r="L349" s="2"/>
      <c r="M349" s="2"/>
    </row>
    <row r="350" ht="15.75" customHeight="1">
      <c r="A350" s="2"/>
      <c r="B350" s="2"/>
      <c r="C350" s="2"/>
      <c r="D350" s="2"/>
      <c r="E350" s="2"/>
      <c r="F350" s="2"/>
      <c r="G350" s="2"/>
      <c r="H350" s="2"/>
      <c r="I350" s="2"/>
      <c r="J350" s="2"/>
      <c r="K350" s="2"/>
      <c r="L350" s="2"/>
      <c r="M350" s="2"/>
    </row>
    <row r="351" ht="15.75" customHeight="1">
      <c r="A351" s="2"/>
      <c r="B351" s="2"/>
      <c r="C351" s="2"/>
      <c r="D351" s="2"/>
      <c r="E351" s="2"/>
      <c r="F351" s="2"/>
      <c r="G351" s="2"/>
      <c r="H351" s="2"/>
      <c r="I351" s="2"/>
      <c r="J351" s="2"/>
      <c r="K351" s="2"/>
      <c r="L351" s="2"/>
      <c r="M351" s="2"/>
    </row>
    <row r="352" ht="15.75" customHeight="1">
      <c r="A352" s="2"/>
      <c r="B352" s="2"/>
      <c r="C352" s="2"/>
      <c r="D352" s="2"/>
      <c r="E352" s="2"/>
      <c r="F352" s="2"/>
      <c r="G352" s="2"/>
      <c r="H352" s="2"/>
      <c r="I352" s="2"/>
      <c r="J352" s="2"/>
      <c r="K352" s="2"/>
      <c r="L352" s="2"/>
      <c r="M352" s="2"/>
    </row>
    <row r="353" ht="15.75" customHeight="1">
      <c r="A353" s="2"/>
      <c r="B353" s="2"/>
      <c r="C353" s="2"/>
      <c r="D353" s="2"/>
      <c r="E353" s="2"/>
      <c r="F353" s="2"/>
      <c r="G353" s="2"/>
      <c r="H353" s="2"/>
      <c r="I353" s="2"/>
      <c r="J353" s="2"/>
      <c r="K353" s="2"/>
      <c r="L353" s="2"/>
      <c r="M353" s="2"/>
    </row>
    <row r="354" ht="15.75" customHeight="1">
      <c r="A354" s="2"/>
      <c r="B354" s="2"/>
      <c r="C354" s="2"/>
      <c r="D354" s="2"/>
      <c r="E354" s="2"/>
      <c r="F354" s="2"/>
      <c r="G354" s="2"/>
      <c r="H354" s="2"/>
      <c r="I354" s="2"/>
      <c r="J354" s="2"/>
      <c r="K354" s="2"/>
      <c r="L354" s="2"/>
      <c r="M354" s="2"/>
    </row>
    <row r="355" ht="15.75" customHeight="1">
      <c r="A355" s="2"/>
      <c r="B355" s="2"/>
      <c r="C355" s="2"/>
      <c r="D355" s="2"/>
      <c r="E355" s="2"/>
      <c r="F355" s="2"/>
      <c r="G355" s="2"/>
      <c r="H355" s="2"/>
      <c r="I355" s="2"/>
      <c r="J355" s="2"/>
      <c r="K355" s="2"/>
      <c r="L355" s="2"/>
      <c r="M355" s="2"/>
    </row>
    <row r="356" ht="15.75" customHeight="1">
      <c r="A356" s="2"/>
      <c r="B356" s="2"/>
      <c r="C356" s="2"/>
      <c r="D356" s="2"/>
      <c r="E356" s="2"/>
      <c r="F356" s="2"/>
      <c r="G356" s="2"/>
      <c r="H356" s="2"/>
      <c r="I356" s="2"/>
      <c r="J356" s="2"/>
      <c r="K356" s="2"/>
      <c r="L356" s="2"/>
      <c r="M356" s="2"/>
    </row>
    <row r="357" ht="15.75" customHeight="1">
      <c r="A357" s="2"/>
      <c r="B357" s="2"/>
      <c r="C357" s="2"/>
      <c r="D357" s="2"/>
      <c r="E357" s="2"/>
      <c r="F357" s="2"/>
      <c r="G357" s="2"/>
      <c r="H357" s="2"/>
      <c r="I357" s="2"/>
      <c r="J357" s="2"/>
      <c r="K357" s="2"/>
      <c r="L357" s="2"/>
      <c r="M357" s="2"/>
    </row>
    <row r="358" ht="15.75" customHeight="1">
      <c r="A358" s="2"/>
      <c r="B358" s="2"/>
      <c r="C358" s="2"/>
      <c r="D358" s="2"/>
      <c r="E358" s="2"/>
      <c r="F358" s="2"/>
      <c r="G358" s="2"/>
      <c r="H358" s="2"/>
      <c r="I358" s="2"/>
      <c r="J358" s="2"/>
      <c r="K358" s="2"/>
      <c r="L358" s="2"/>
      <c r="M358" s="2"/>
    </row>
    <row r="359" ht="15.75" customHeight="1">
      <c r="A359" s="2"/>
      <c r="B359" s="2"/>
      <c r="C359" s="2"/>
      <c r="D359" s="2"/>
      <c r="E359" s="2"/>
      <c r="F359" s="2"/>
      <c r="G359" s="2"/>
      <c r="H359" s="2"/>
      <c r="I359" s="2"/>
      <c r="J359" s="2"/>
      <c r="K359" s="2"/>
      <c r="L359" s="2"/>
      <c r="M359" s="2"/>
    </row>
    <row r="360" ht="15.75" customHeight="1">
      <c r="A360" s="2"/>
      <c r="B360" s="2"/>
      <c r="C360" s="2"/>
      <c r="D360" s="2"/>
      <c r="E360" s="2"/>
      <c r="F360" s="2"/>
      <c r="G360" s="2"/>
      <c r="H360" s="2"/>
      <c r="I360" s="2"/>
      <c r="J360" s="2"/>
      <c r="K360" s="2"/>
      <c r="L360" s="2"/>
      <c r="M360" s="2"/>
    </row>
    <row r="361" ht="15.75" customHeight="1">
      <c r="A361" s="2"/>
      <c r="B361" s="2"/>
      <c r="C361" s="2"/>
      <c r="D361" s="2"/>
      <c r="E361" s="2"/>
      <c r="F361" s="2"/>
      <c r="G361" s="2"/>
      <c r="H361" s="2"/>
      <c r="I361" s="2"/>
      <c r="J361" s="2"/>
      <c r="K361" s="2"/>
      <c r="L361" s="2"/>
      <c r="M361" s="2"/>
    </row>
    <row r="362" ht="15.75" customHeight="1">
      <c r="A362" s="2"/>
      <c r="B362" s="2"/>
      <c r="C362" s="2"/>
      <c r="D362" s="2"/>
      <c r="E362" s="2"/>
      <c r="F362" s="2"/>
      <c r="G362" s="2"/>
      <c r="H362" s="2"/>
      <c r="I362" s="2"/>
      <c r="J362" s="2"/>
      <c r="K362" s="2"/>
      <c r="L362" s="2"/>
      <c r="M362" s="2"/>
    </row>
    <row r="363" ht="15.75" customHeight="1">
      <c r="A363" s="2"/>
      <c r="B363" s="2"/>
      <c r="C363" s="2"/>
      <c r="D363" s="2"/>
      <c r="E363" s="2"/>
      <c r="F363" s="2"/>
      <c r="G363" s="2"/>
      <c r="H363" s="2"/>
      <c r="I363" s="2"/>
      <c r="J363" s="2"/>
      <c r="K363" s="2"/>
      <c r="L363" s="2"/>
      <c r="M363" s="2"/>
    </row>
    <row r="364" ht="15.75" customHeight="1">
      <c r="A364" s="2"/>
      <c r="B364" s="2"/>
      <c r="C364" s="2"/>
      <c r="D364" s="2"/>
      <c r="E364" s="2"/>
      <c r="F364" s="2"/>
      <c r="G364" s="2"/>
      <c r="H364" s="2"/>
      <c r="I364" s="2"/>
      <c r="J364" s="2"/>
      <c r="K364" s="2"/>
      <c r="L364" s="2"/>
      <c r="M364" s="2"/>
    </row>
    <row r="365" ht="15.75" customHeight="1">
      <c r="A365" s="2"/>
      <c r="B365" s="2"/>
      <c r="C365" s="2"/>
      <c r="D365" s="2"/>
      <c r="E365" s="2"/>
      <c r="F365" s="2"/>
      <c r="G365" s="2"/>
      <c r="H365" s="2"/>
      <c r="I365" s="2"/>
      <c r="J365" s="2"/>
      <c r="K365" s="2"/>
      <c r="L365" s="2"/>
      <c r="M365" s="2"/>
    </row>
    <row r="366" ht="15.75" customHeight="1">
      <c r="A366" s="2"/>
      <c r="B366" s="2"/>
      <c r="C366" s="2"/>
      <c r="D366" s="2"/>
      <c r="E366" s="2"/>
      <c r="F366" s="2"/>
      <c r="G366" s="2"/>
      <c r="H366" s="2"/>
      <c r="I366" s="2"/>
      <c r="J366" s="2"/>
      <c r="K366" s="2"/>
      <c r="L366" s="2"/>
      <c r="M366" s="2"/>
    </row>
    <row r="367" ht="15.75" customHeight="1">
      <c r="A367" s="2"/>
      <c r="B367" s="2"/>
      <c r="C367" s="2"/>
      <c r="D367" s="2"/>
      <c r="E367" s="2"/>
      <c r="F367" s="2"/>
      <c r="G367" s="2"/>
      <c r="H367" s="2"/>
      <c r="I367" s="2"/>
      <c r="J367" s="2"/>
      <c r="K367" s="2"/>
      <c r="L367" s="2"/>
      <c r="M367" s="2"/>
    </row>
    <row r="368" ht="15.75" customHeight="1">
      <c r="A368" s="2"/>
      <c r="B368" s="2"/>
      <c r="C368" s="2"/>
      <c r="D368" s="2"/>
      <c r="E368" s="2"/>
      <c r="F368" s="2"/>
      <c r="G368" s="2"/>
      <c r="H368" s="2"/>
      <c r="I368" s="2"/>
      <c r="J368" s="2"/>
      <c r="K368" s="2"/>
      <c r="L368" s="2"/>
      <c r="M368" s="2"/>
    </row>
    <row r="369" ht="15.75" customHeight="1">
      <c r="A369" s="2"/>
      <c r="B369" s="2"/>
      <c r="C369" s="2"/>
      <c r="D369" s="2"/>
      <c r="E369" s="2"/>
      <c r="F369" s="2"/>
      <c r="G369" s="2"/>
      <c r="H369" s="2"/>
      <c r="I369" s="2"/>
      <c r="J369" s="2"/>
      <c r="K369" s="2"/>
      <c r="L369" s="2"/>
      <c r="M369" s="2"/>
    </row>
    <row r="370" ht="15.75" customHeight="1">
      <c r="A370" s="2"/>
      <c r="B370" s="2"/>
      <c r="C370" s="2"/>
      <c r="D370" s="2"/>
      <c r="E370" s="2"/>
      <c r="F370" s="2"/>
      <c r="G370" s="2"/>
      <c r="H370" s="2"/>
      <c r="I370" s="2"/>
      <c r="J370" s="2"/>
      <c r="K370" s="2"/>
      <c r="L370" s="2"/>
      <c r="M370" s="2"/>
    </row>
    <row r="371" ht="15.75" customHeight="1">
      <c r="A371" s="2"/>
      <c r="B371" s="2"/>
      <c r="C371" s="2"/>
      <c r="D371" s="2"/>
      <c r="E371" s="2"/>
      <c r="F371" s="2"/>
      <c r="G371" s="2"/>
      <c r="H371" s="2"/>
      <c r="I371" s="2"/>
      <c r="J371" s="2"/>
      <c r="K371" s="2"/>
      <c r="L371" s="2"/>
      <c r="M371" s="2"/>
    </row>
    <row r="372" ht="15.75" customHeight="1">
      <c r="A372" s="2"/>
      <c r="B372" s="2"/>
      <c r="C372" s="2"/>
      <c r="D372" s="2"/>
      <c r="E372" s="2"/>
      <c r="F372" s="2"/>
      <c r="G372" s="2"/>
      <c r="H372" s="2"/>
      <c r="I372" s="2"/>
      <c r="J372" s="2"/>
      <c r="K372" s="2"/>
      <c r="L372" s="2"/>
      <c r="M372" s="2"/>
    </row>
    <row r="373" ht="15.75" customHeight="1">
      <c r="A373" s="2"/>
      <c r="B373" s="2"/>
      <c r="C373" s="2"/>
      <c r="D373" s="2"/>
      <c r="E373" s="2"/>
      <c r="F373" s="2"/>
      <c r="G373" s="2"/>
      <c r="H373" s="2"/>
      <c r="I373" s="2"/>
      <c r="J373" s="2"/>
      <c r="K373" s="2"/>
      <c r="L373" s="2"/>
      <c r="M373" s="2"/>
    </row>
    <row r="374" ht="15.75" customHeight="1">
      <c r="A374" s="2"/>
      <c r="B374" s="2"/>
      <c r="C374" s="2"/>
      <c r="D374" s="2"/>
      <c r="E374" s="2"/>
      <c r="F374" s="2"/>
      <c r="G374" s="2"/>
      <c r="H374" s="2"/>
      <c r="I374" s="2"/>
      <c r="J374" s="2"/>
      <c r="K374" s="2"/>
      <c r="L374" s="2"/>
      <c r="M374" s="2"/>
    </row>
    <row r="375" ht="15.75" customHeight="1">
      <c r="A375" s="2"/>
      <c r="B375" s="2"/>
      <c r="C375" s="2"/>
      <c r="D375" s="2"/>
      <c r="E375" s="2"/>
      <c r="F375" s="2"/>
      <c r="G375" s="2"/>
      <c r="H375" s="2"/>
      <c r="I375" s="2"/>
      <c r="J375" s="2"/>
      <c r="K375" s="2"/>
      <c r="L375" s="2"/>
      <c r="M375" s="2"/>
    </row>
    <row r="376" ht="15.75" customHeight="1">
      <c r="A376" s="2"/>
      <c r="B376" s="2"/>
      <c r="C376" s="2"/>
      <c r="D376" s="2"/>
      <c r="E376" s="2"/>
      <c r="F376" s="2"/>
      <c r="G376" s="2"/>
      <c r="H376" s="2"/>
      <c r="I376" s="2"/>
      <c r="J376" s="2"/>
      <c r="K376" s="2"/>
      <c r="L376" s="2"/>
      <c r="M376" s="2"/>
    </row>
    <row r="377" ht="15.75" customHeight="1">
      <c r="A377" s="2"/>
      <c r="B377" s="2"/>
      <c r="C377" s="2"/>
      <c r="D377" s="2"/>
      <c r="E377" s="2"/>
      <c r="F377" s="2"/>
      <c r="G377" s="2"/>
      <c r="H377" s="2"/>
      <c r="I377" s="2"/>
      <c r="J377" s="2"/>
      <c r="K377" s="2"/>
      <c r="L377" s="2"/>
      <c r="M377" s="2"/>
    </row>
    <row r="378" ht="15.75" customHeight="1">
      <c r="A378" s="2"/>
      <c r="B378" s="2"/>
      <c r="C378" s="2"/>
      <c r="D378" s="2"/>
      <c r="E378" s="2"/>
      <c r="F378" s="2"/>
      <c r="G378" s="2"/>
      <c r="H378" s="2"/>
      <c r="I378" s="2"/>
      <c r="J378" s="2"/>
      <c r="K378" s="2"/>
      <c r="L378" s="2"/>
      <c r="M378" s="2"/>
    </row>
    <row r="379" ht="15.75" customHeight="1">
      <c r="A379" s="2"/>
      <c r="B379" s="2"/>
      <c r="C379" s="2"/>
      <c r="D379" s="2"/>
      <c r="E379" s="2"/>
      <c r="F379" s="2"/>
      <c r="G379" s="2"/>
      <c r="H379" s="2"/>
      <c r="I379" s="2"/>
      <c r="J379" s="2"/>
      <c r="K379" s="2"/>
      <c r="L379" s="2"/>
      <c r="M379" s="2"/>
    </row>
    <row r="380" ht="15.75" customHeight="1">
      <c r="A380" s="2"/>
      <c r="B380" s="2"/>
      <c r="C380" s="2"/>
      <c r="D380" s="2"/>
      <c r="E380" s="2"/>
      <c r="F380" s="2"/>
      <c r="G380" s="2"/>
      <c r="H380" s="2"/>
      <c r="I380" s="2"/>
      <c r="J380" s="2"/>
      <c r="K380" s="2"/>
      <c r="L380" s="2"/>
      <c r="M380" s="2"/>
    </row>
    <row r="381" ht="15.75" customHeight="1">
      <c r="A381" s="2"/>
      <c r="B381" s="2"/>
      <c r="C381" s="2"/>
      <c r="D381" s="2"/>
      <c r="E381" s="2"/>
      <c r="F381" s="2"/>
      <c r="G381" s="2"/>
      <c r="H381" s="2"/>
      <c r="I381" s="2"/>
      <c r="J381" s="2"/>
      <c r="K381" s="2"/>
      <c r="L381" s="2"/>
      <c r="M381" s="2"/>
    </row>
    <row r="382" ht="15.75" customHeight="1">
      <c r="A382" s="2"/>
      <c r="B382" s="2"/>
      <c r="C382" s="2"/>
      <c r="D382" s="2"/>
      <c r="E382" s="2"/>
      <c r="F382" s="2"/>
      <c r="G382" s="2"/>
      <c r="H382" s="2"/>
      <c r="I382" s="2"/>
      <c r="J382" s="2"/>
      <c r="K382" s="2"/>
      <c r="L382" s="2"/>
      <c r="M382" s="2"/>
    </row>
    <row r="383" ht="15.75" customHeight="1">
      <c r="A383" s="2"/>
      <c r="B383" s="2"/>
      <c r="C383" s="2"/>
      <c r="D383" s="2"/>
      <c r="E383" s="2"/>
      <c r="F383" s="2"/>
      <c r="G383" s="2"/>
      <c r="H383" s="2"/>
      <c r="I383" s="2"/>
      <c r="J383" s="2"/>
      <c r="K383" s="2"/>
      <c r="L383" s="2"/>
      <c r="M383" s="2"/>
    </row>
    <row r="384" ht="15.75" customHeight="1">
      <c r="A384" s="2"/>
      <c r="B384" s="2"/>
      <c r="C384" s="2"/>
      <c r="D384" s="2"/>
      <c r="E384" s="2"/>
      <c r="F384" s="2"/>
      <c r="G384" s="2"/>
      <c r="H384" s="2"/>
      <c r="I384" s="2"/>
      <c r="J384" s="2"/>
      <c r="K384" s="2"/>
      <c r="L384" s="2"/>
      <c r="M384" s="2"/>
    </row>
    <row r="385" ht="15.75" customHeight="1">
      <c r="A385" s="2"/>
      <c r="B385" s="2"/>
      <c r="C385" s="2"/>
      <c r="D385" s="2"/>
      <c r="E385" s="2"/>
      <c r="F385" s="2"/>
      <c r="G385" s="2"/>
      <c r="H385" s="2"/>
      <c r="I385" s="2"/>
      <c r="J385" s="2"/>
      <c r="K385" s="2"/>
      <c r="L385" s="2"/>
      <c r="M385" s="2"/>
    </row>
    <row r="386" ht="15.75" customHeight="1">
      <c r="A386" s="2"/>
      <c r="B386" s="2"/>
      <c r="C386" s="2"/>
      <c r="D386" s="2"/>
      <c r="E386" s="2"/>
      <c r="F386" s="2"/>
      <c r="G386" s="2"/>
      <c r="H386" s="2"/>
      <c r="I386" s="2"/>
      <c r="J386" s="2"/>
      <c r="K386" s="2"/>
      <c r="L386" s="2"/>
      <c r="M386" s="2"/>
    </row>
    <row r="387" ht="15.75" customHeight="1">
      <c r="A387" s="2"/>
      <c r="B387" s="2"/>
      <c r="C387" s="2"/>
      <c r="D387" s="2"/>
      <c r="E387" s="2"/>
      <c r="F387" s="2"/>
      <c r="G387" s="2"/>
      <c r="H387" s="2"/>
      <c r="I387" s="2"/>
      <c r="J387" s="2"/>
      <c r="K387" s="2"/>
      <c r="L387" s="2"/>
      <c r="M387" s="2"/>
    </row>
    <row r="388" ht="15.75" customHeight="1">
      <c r="A388" s="2"/>
      <c r="B388" s="2"/>
      <c r="C388" s="2"/>
      <c r="D388" s="2"/>
      <c r="E388" s="2"/>
      <c r="F388" s="2"/>
      <c r="G388" s="2"/>
      <c r="H388" s="2"/>
      <c r="I388" s="2"/>
      <c r="J388" s="2"/>
      <c r="K388" s="2"/>
      <c r="L388" s="2"/>
      <c r="M388" s="2"/>
    </row>
    <row r="389" ht="15.75" customHeight="1">
      <c r="A389" s="2"/>
      <c r="B389" s="2"/>
      <c r="C389" s="2"/>
      <c r="D389" s="2"/>
      <c r="E389" s="2"/>
      <c r="F389" s="2"/>
      <c r="G389" s="2"/>
      <c r="H389" s="2"/>
      <c r="I389" s="2"/>
      <c r="J389" s="2"/>
      <c r="K389" s="2"/>
      <c r="L389" s="2"/>
      <c r="M389" s="2"/>
    </row>
    <row r="390" ht="15.75" customHeight="1">
      <c r="A390" s="2"/>
      <c r="B390" s="2"/>
      <c r="C390" s="2"/>
      <c r="D390" s="2"/>
      <c r="E390" s="2"/>
      <c r="F390" s="2"/>
      <c r="G390" s="2"/>
      <c r="H390" s="2"/>
      <c r="I390" s="2"/>
      <c r="J390" s="2"/>
      <c r="K390" s="2"/>
      <c r="L390" s="2"/>
      <c r="M390" s="2"/>
    </row>
    <row r="391" ht="15.75" customHeight="1">
      <c r="A391" s="2"/>
      <c r="B391" s="2"/>
      <c r="C391" s="2"/>
      <c r="D391" s="2"/>
      <c r="E391" s="2"/>
      <c r="F391" s="2"/>
      <c r="G391" s="2"/>
      <c r="H391" s="2"/>
      <c r="I391" s="2"/>
      <c r="J391" s="2"/>
      <c r="K391" s="2"/>
      <c r="L391" s="2"/>
      <c r="M391" s="2"/>
    </row>
    <row r="392" ht="15.75" customHeight="1">
      <c r="A392" s="2"/>
      <c r="B392" s="2"/>
      <c r="C392" s="2"/>
      <c r="D392" s="2"/>
      <c r="E392" s="2"/>
      <c r="F392" s="2"/>
      <c r="G392" s="2"/>
      <c r="H392" s="2"/>
      <c r="I392" s="2"/>
      <c r="J392" s="2"/>
      <c r="K392" s="2"/>
      <c r="L392" s="2"/>
      <c r="M392" s="2"/>
    </row>
    <row r="393" ht="15.75" customHeight="1">
      <c r="A393" s="2"/>
      <c r="B393" s="2"/>
      <c r="C393" s="2"/>
      <c r="D393" s="2"/>
      <c r="E393" s="2"/>
      <c r="F393" s="2"/>
      <c r="G393" s="2"/>
      <c r="H393" s="2"/>
      <c r="I393" s="2"/>
      <c r="J393" s="2"/>
      <c r="K393" s="2"/>
      <c r="L393" s="2"/>
      <c r="M393" s="2"/>
    </row>
    <row r="394" ht="15.75" customHeight="1">
      <c r="A394" s="2"/>
      <c r="B394" s="2"/>
      <c r="C394" s="2"/>
      <c r="D394" s="2"/>
      <c r="E394" s="2"/>
      <c r="F394" s="2"/>
      <c r="G394" s="2"/>
      <c r="H394" s="2"/>
      <c r="I394" s="2"/>
      <c r="J394" s="2"/>
      <c r="K394" s="2"/>
      <c r="L394" s="2"/>
      <c r="M394" s="2"/>
    </row>
    <row r="395" ht="15.75" customHeight="1">
      <c r="A395" s="2"/>
      <c r="B395" s="2"/>
      <c r="C395" s="2"/>
      <c r="D395" s="2"/>
      <c r="E395" s="2"/>
      <c r="F395" s="2"/>
      <c r="G395" s="2"/>
      <c r="H395" s="2"/>
      <c r="I395" s="2"/>
      <c r="J395" s="2"/>
      <c r="K395" s="2"/>
      <c r="L395" s="2"/>
      <c r="M395" s="2"/>
    </row>
    <row r="396" ht="15.75" customHeight="1">
      <c r="A396" s="2"/>
      <c r="B396" s="2"/>
      <c r="C396" s="2"/>
      <c r="D396" s="2"/>
      <c r="E396" s="2"/>
      <c r="F396" s="2"/>
      <c r="G396" s="2"/>
      <c r="H396" s="2"/>
      <c r="I396" s="2"/>
      <c r="J396" s="2"/>
      <c r="K396" s="2"/>
      <c r="L396" s="2"/>
      <c r="M396" s="2"/>
    </row>
    <row r="397" ht="15.75" customHeight="1">
      <c r="A397" s="2"/>
      <c r="B397" s="2"/>
      <c r="C397" s="2"/>
      <c r="D397" s="2"/>
      <c r="E397" s="2"/>
      <c r="F397" s="2"/>
      <c r="G397" s="2"/>
      <c r="H397" s="2"/>
      <c r="I397" s="2"/>
      <c r="J397" s="2"/>
      <c r="K397" s="2"/>
      <c r="L397" s="2"/>
      <c r="M397" s="2"/>
    </row>
    <row r="398" ht="15.75" customHeight="1">
      <c r="A398" s="2"/>
      <c r="B398" s="2"/>
      <c r="C398" s="2"/>
      <c r="D398" s="2"/>
      <c r="E398" s="2"/>
      <c r="F398" s="2"/>
      <c r="G398" s="2"/>
      <c r="H398" s="2"/>
      <c r="I398" s="2"/>
      <c r="J398" s="2"/>
      <c r="K398" s="2"/>
      <c r="L398" s="2"/>
      <c r="M398" s="2"/>
    </row>
    <row r="399" ht="15.75" customHeight="1">
      <c r="A399" s="2"/>
      <c r="B399" s="2"/>
      <c r="C399" s="2"/>
      <c r="D399" s="2"/>
      <c r="E399" s="2"/>
      <c r="F399" s="2"/>
      <c r="G399" s="2"/>
      <c r="H399" s="2"/>
      <c r="I399" s="2"/>
      <c r="J399" s="2"/>
      <c r="K399" s="2"/>
      <c r="L399" s="2"/>
      <c r="M399" s="2"/>
    </row>
    <row r="400" ht="15.75" customHeight="1">
      <c r="A400" s="2"/>
      <c r="B400" s="2"/>
      <c r="C400" s="2"/>
      <c r="D400" s="2"/>
      <c r="E400" s="2"/>
      <c r="F400" s="2"/>
      <c r="G400" s="2"/>
      <c r="H400" s="2"/>
      <c r="I400" s="2"/>
      <c r="J400" s="2"/>
      <c r="K400" s="2"/>
      <c r="L400" s="2"/>
      <c r="M400" s="2"/>
    </row>
    <row r="401" ht="15.75" customHeight="1">
      <c r="A401" s="2"/>
      <c r="B401" s="2"/>
      <c r="C401" s="2"/>
      <c r="D401" s="2"/>
      <c r="E401" s="2"/>
      <c r="F401" s="2"/>
      <c r="G401" s="2"/>
      <c r="H401" s="2"/>
      <c r="I401" s="2"/>
      <c r="J401" s="2"/>
      <c r="K401" s="2"/>
      <c r="L401" s="2"/>
      <c r="M401" s="2"/>
    </row>
    <row r="402" ht="15.75" customHeight="1">
      <c r="A402" s="2"/>
      <c r="B402" s="2"/>
      <c r="C402" s="2"/>
      <c r="D402" s="2"/>
      <c r="E402" s="2"/>
      <c r="F402" s="2"/>
      <c r="G402" s="2"/>
      <c r="H402" s="2"/>
      <c r="I402" s="2"/>
      <c r="J402" s="2"/>
      <c r="K402" s="2"/>
      <c r="L402" s="2"/>
      <c r="M402" s="2"/>
    </row>
    <row r="403" ht="15.75" customHeight="1">
      <c r="A403" s="2"/>
      <c r="B403" s="2"/>
      <c r="C403" s="2"/>
      <c r="D403" s="2"/>
      <c r="E403" s="2"/>
      <c r="F403" s="2"/>
      <c r="G403" s="2"/>
      <c r="H403" s="2"/>
      <c r="I403" s="2"/>
      <c r="J403" s="2"/>
      <c r="K403" s="2"/>
      <c r="L403" s="2"/>
      <c r="M403" s="2"/>
    </row>
    <row r="404" ht="15.75" customHeight="1">
      <c r="A404" s="2"/>
      <c r="B404" s="2"/>
      <c r="C404" s="2"/>
      <c r="D404" s="2"/>
      <c r="E404" s="2"/>
      <c r="F404" s="2"/>
      <c r="G404" s="2"/>
      <c r="H404" s="2"/>
      <c r="I404" s="2"/>
      <c r="J404" s="2"/>
      <c r="K404" s="2"/>
      <c r="L404" s="2"/>
      <c r="M404" s="2"/>
    </row>
    <row r="405" ht="15.75" customHeight="1">
      <c r="A405" s="2"/>
      <c r="B405" s="2"/>
      <c r="C405" s="2"/>
      <c r="D405" s="2"/>
      <c r="E405" s="2"/>
      <c r="F405" s="2"/>
      <c r="G405" s="2"/>
      <c r="H405" s="2"/>
      <c r="I405" s="2"/>
      <c r="J405" s="2"/>
      <c r="K405" s="2"/>
      <c r="L405" s="2"/>
      <c r="M405" s="2"/>
    </row>
    <row r="406" ht="15.75" customHeight="1">
      <c r="A406" s="2"/>
      <c r="B406" s="2"/>
      <c r="C406" s="2"/>
      <c r="D406" s="2"/>
      <c r="E406" s="2"/>
      <c r="F406" s="2"/>
      <c r="G406" s="2"/>
      <c r="H406" s="2"/>
      <c r="I406" s="2"/>
      <c r="J406" s="2"/>
      <c r="K406" s="2"/>
      <c r="L406" s="2"/>
      <c r="M406" s="2"/>
    </row>
    <row r="407" ht="15.75" customHeight="1">
      <c r="A407" s="2"/>
      <c r="B407" s="2"/>
      <c r="C407" s="2"/>
      <c r="D407" s="2"/>
      <c r="E407" s="2"/>
      <c r="F407" s="2"/>
      <c r="G407" s="2"/>
      <c r="H407" s="2"/>
      <c r="I407" s="2"/>
      <c r="J407" s="2"/>
      <c r="K407" s="2"/>
      <c r="L407" s="2"/>
      <c r="M407" s="2"/>
    </row>
    <row r="408" ht="15.75" customHeight="1">
      <c r="A408" s="2"/>
      <c r="B408" s="2"/>
      <c r="C408" s="2"/>
      <c r="D408" s="2"/>
      <c r="E408" s="2"/>
      <c r="F408" s="2"/>
      <c r="G408" s="2"/>
      <c r="H408" s="2"/>
      <c r="I408" s="2"/>
      <c r="J408" s="2"/>
      <c r="K408" s="2"/>
      <c r="L408" s="2"/>
      <c r="M408" s="2"/>
    </row>
    <row r="409" ht="15.75" customHeight="1">
      <c r="A409" s="2"/>
      <c r="B409" s="2"/>
      <c r="C409" s="2"/>
      <c r="D409" s="2"/>
      <c r="E409" s="2"/>
      <c r="F409" s="2"/>
      <c r="G409" s="2"/>
      <c r="H409" s="2"/>
      <c r="I409" s="2"/>
      <c r="J409" s="2"/>
      <c r="K409" s="2"/>
      <c r="L409" s="2"/>
      <c r="M409" s="2"/>
    </row>
    <row r="410" ht="15.75" customHeight="1">
      <c r="A410" s="2"/>
      <c r="B410" s="2"/>
      <c r="C410" s="2"/>
      <c r="D410" s="2"/>
      <c r="E410" s="2"/>
      <c r="F410" s="2"/>
      <c r="G410" s="2"/>
      <c r="H410" s="2"/>
      <c r="I410" s="2"/>
      <c r="J410" s="2"/>
      <c r="K410" s="2"/>
      <c r="L410" s="2"/>
      <c r="M410" s="2"/>
    </row>
    <row r="411" ht="15.75" customHeight="1">
      <c r="A411" s="2"/>
      <c r="B411" s="2"/>
      <c r="C411" s="2"/>
      <c r="D411" s="2"/>
      <c r="E411" s="2"/>
      <c r="F411" s="2"/>
      <c r="G411" s="2"/>
      <c r="H411" s="2"/>
      <c r="I411" s="2"/>
      <c r="J411" s="2"/>
      <c r="K411" s="2"/>
      <c r="L411" s="2"/>
      <c r="M411" s="2"/>
    </row>
    <row r="412" ht="15.75" customHeight="1">
      <c r="A412" s="2"/>
      <c r="B412" s="2"/>
      <c r="C412" s="2"/>
      <c r="D412" s="2"/>
      <c r="E412" s="2"/>
      <c r="F412" s="2"/>
      <c r="G412" s="2"/>
      <c r="H412" s="2"/>
      <c r="I412" s="2"/>
      <c r="J412" s="2"/>
      <c r="K412" s="2"/>
      <c r="L412" s="2"/>
      <c r="M412" s="2"/>
    </row>
    <row r="413" ht="15.75" customHeight="1">
      <c r="A413" s="2"/>
      <c r="B413" s="2"/>
      <c r="C413" s="2"/>
      <c r="D413" s="2"/>
      <c r="E413" s="2"/>
      <c r="F413" s="2"/>
      <c r="G413" s="2"/>
      <c r="H413" s="2"/>
      <c r="I413" s="2"/>
      <c r="J413" s="2"/>
      <c r="K413" s="2"/>
      <c r="L413" s="2"/>
      <c r="M413" s="2"/>
    </row>
    <row r="414" ht="15.75" customHeight="1">
      <c r="A414" s="2"/>
      <c r="B414" s="2"/>
      <c r="C414" s="2"/>
      <c r="D414" s="2"/>
      <c r="E414" s="2"/>
      <c r="F414" s="2"/>
      <c r="G414" s="2"/>
      <c r="H414" s="2"/>
      <c r="I414" s="2"/>
      <c r="J414" s="2"/>
      <c r="K414" s="2"/>
      <c r="L414" s="2"/>
      <c r="M414" s="2"/>
    </row>
    <row r="415" ht="15.75" customHeight="1">
      <c r="A415" s="2"/>
      <c r="B415" s="2"/>
      <c r="C415" s="2"/>
      <c r="D415" s="2"/>
      <c r="E415" s="2"/>
      <c r="F415" s="2"/>
      <c r="G415" s="2"/>
      <c r="H415" s="2"/>
      <c r="I415" s="2"/>
      <c r="J415" s="2"/>
      <c r="K415" s="2"/>
      <c r="L415" s="2"/>
      <c r="M415" s="2"/>
    </row>
    <row r="416" ht="15.75" customHeight="1">
      <c r="A416" s="2"/>
      <c r="B416" s="2"/>
      <c r="C416" s="2"/>
      <c r="D416" s="2"/>
      <c r="E416" s="2"/>
      <c r="F416" s="2"/>
      <c r="G416" s="2"/>
      <c r="H416" s="2"/>
      <c r="I416" s="2"/>
      <c r="J416" s="2"/>
      <c r="K416" s="2"/>
      <c r="L416" s="2"/>
      <c r="M416" s="2"/>
    </row>
    <row r="417" ht="15.75" customHeight="1">
      <c r="A417" s="2"/>
      <c r="B417" s="2"/>
      <c r="C417" s="2"/>
      <c r="D417" s="2"/>
      <c r="E417" s="2"/>
      <c r="F417" s="2"/>
      <c r="G417" s="2"/>
      <c r="H417" s="2"/>
      <c r="I417" s="2"/>
      <c r="J417" s="2"/>
      <c r="K417" s="2"/>
      <c r="L417" s="2"/>
      <c r="M417" s="2"/>
    </row>
    <row r="418" ht="15.75" customHeight="1">
      <c r="A418" s="2"/>
      <c r="B418" s="2"/>
      <c r="C418" s="2"/>
      <c r="D418" s="2"/>
      <c r="E418" s="2"/>
      <c r="F418" s="2"/>
      <c r="G418" s="2"/>
      <c r="H418" s="2"/>
      <c r="I418" s="2"/>
      <c r="J418" s="2"/>
      <c r="K418" s="2"/>
      <c r="L418" s="2"/>
      <c r="M418" s="2"/>
    </row>
    <row r="419" ht="15.75" customHeight="1">
      <c r="A419" s="2"/>
      <c r="B419" s="2"/>
      <c r="C419" s="2"/>
      <c r="D419" s="2"/>
      <c r="E419" s="2"/>
      <c r="F419" s="2"/>
      <c r="G419" s="2"/>
      <c r="H419" s="2"/>
      <c r="I419" s="2"/>
      <c r="J419" s="2"/>
      <c r="K419" s="2"/>
      <c r="L419" s="2"/>
      <c r="M419" s="2"/>
    </row>
    <row r="420" ht="15.75" customHeight="1">
      <c r="A420" s="2"/>
      <c r="B420" s="2"/>
      <c r="C420" s="2"/>
      <c r="D420" s="2"/>
      <c r="E420" s="2"/>
      <c r="F420" s="2"/>
      <c r="G420" s="2"/>
      <c r="H420" s="2"/>
      <c r="I420" s="2"/>
      <c r="J420" s="2"/>
      <c r="K420" s="2"/>
      <c r="L420" s="2"/>
      <c r="M420" s="2"/>
    </row>
    <row r="421" ht="15.75" customHeight="1">
      <c r="A421" s="2"/>
      <c r="B421" s="2"/>
      <c r="C421" s="2"/>
      <c r="D421" s="2"/>
      <c r="E421" s="2"/>
      <c r="F421" s="2"/>
      <c r="G421" s="2"/>
      <c r="H421" s="2"/>
      <c r="I421" s="2"/>
      <c r="J421" s="2"/>
      <c r="K421" s="2"/>
      <c r="L421" s="2"/>
      <c r="M421" s="2"/>
    </row>
    <row r="422" ht="15.75" customHeight="1">
      <c r="A422" s="2"/>
      <c r="B422" s="2"/>
      <c r="C422" s="2"/>
      <c r="D422" s="2"/>
      <c r="E422" s="2"/>
      <c r="F422" s="2"/>
      <c r="G422" s="2"/>
      <c r="H422" s="2"/>
      <c r="I422" s="2"/>
      <c r="J422" s="2"/>
      <c r="K422" s="2"/>
      <c r="L422" s="2"/>
      <c r="M422" s="2"/>
    </row>
    <row r="423" ht="15.75" customHeight="1">
      <c r="A423" s="2"/>
      <c r="B423" s="2"/>
      <c r="C423" s="2"/>
      <c r="D423" s="2"/>
      <c r="E423" s="2"/>
      <c r="F423" s="2"/>
      <c r="G423" s="2"/>
      <c r="H423" s="2"/>
      <c r="I423" s="2"/>
      <c r="J423" s="2"/>
      <c r="K423" s="2"/>
      <c r="L423" s="2"/>
      <c r="M423" s="2"/>
    </row>
    <row r="424" ht="15.75" customHeight="1">
      <c r="A424" s="2"/>
      <c r="B424" s="2"/>
      <c r="C424" s="2"/>
      <c r="D424" s="2"/>
      <c r="E424" s="2"/>
      <c r="F424" s="2"/>
      <c r="G424" s="2"/>
      <c r="H424" s="2"/>
      <c r="I424" s="2"/>
      <c r="J424" s="2"/>
      <c r="K424" s="2"/>
      <c r="L424" s="2"/>
      <c r="M424" s="2"/>
    </row>
    <row r="425" ht="15.75" customHeight="1">
      <c r="A425" s="2"/>
      <c r="B425" s="2"/>
      <c r="C425" s="2"/>
      <c r="D425" s="2"/>
      <c r="E425" s="2"/>
      <c r="F425" s="2"/>
      <c r="G425" s="2"/>
      <c r="H425" s="2"/>
      <c r="I425" s="2"/>
      <c r="J425" s="2"/>
      <c r="K425" s="2"/>
      <c r="L425" s="2"/>
      <c r="M425" s="2"/>
    </row>
    <row r="426" ht="15.75" customHeight="1">
      <c r="A426" s="2"/>
      <c r="B426" s="2"/>
      <c r="C426" s="2"/>
      <c r="D426" s="2"/>
      <c r="E426" s="2"/>
      <c r="F426" s="2"/>
      <c r="G426" s="2"/>
      <c r="H426" s="2"/>
      <c r="I426" s="2"/>
      <c r="J426" s="2"/>
      <c r="K426" s="2"/>
      <c r="L426" s="2"/>
      <c r="M426" s="2"/>
    </row>
    <row r="427" ht="15.75" customHeight="1">
      <c r="A427" s="2"/>
      <c r="B427" s="2"/>
      <c r="C427" s="2"/>
      <c r="D427" s="2"/>
      <c r="E427" s="2"/>
      <c r="F427" s="2"/>
      <c r="G427" s="2"/>
      <c r="H427" s="2"/>
      <c r="I427" s="2"/>
      <c r="J427" s="2"/>
      <c r="K427" s="2"/>
      <c r="L427" s="2"/>
      <c r="M427" s="2"/>
    </row>
    <row r="428" ht="15.75" customHeight="1">
      <c r="A428" s="2"/>
      <c r="B428" s="2"/>
      <c r="C428" s="2"/>
      <c r="D428" s="2"/>
      <c r="E428" s="2"/>
      <c r="F428" s="2"/>
      <c r="G428" s="2"/>
      <c r="H428" s="2"/>
      <c r="I428" s="2"/>
      <c r="J428" s="2"/>
      <c r="K428" s="2"/>
      <c r="L428" s="2"/>
      <c r="M428" s="2"/>
    </row>
    <row r="429" ht="15.75" customHeight="1">
      <c r="A429" s="2"/>
      <c r="B429" s="2"/>
      <c r="C429" s="2"/>
      <c r="D429" s="2"/>
      <c r="E429" s="2"/>
      <c r="F429" s="2"/>
      <c r="G429" s="2"/>
      <c r="H429" s="2"/>
      <c r="I429" s="2"/>
      <c r="J429" s="2"/>
      <c r="K429" s="2"/>
      <c r="L429" s="2"/>
      <c r="M429" s="2"/>
    </row>
    <row r="430" ht="15.75" customHeight="1">
      <c r="A430" s="2"/>
      <c r="B430" s="2"/>
      <c r="C430" s="2"/>
      <c r="D430" s="2"/>
      <c r="E430" s="2"/>
      <c r="F430" s="2"/>
      <c r="G430" s="2"/>
      <c r="H430" s="2"/>
      <c r="I430" s="2"/>
      <c r="J430" s="2"/>
      <c r="K430" s="2"/>
      <c r="L430" s="2"/>
      <c r="M430" s="2"/>
    </row>
    <row r="431" ht="15.75" customHeight="1">
      <c r="A431" s="2"/>
      <c r="B431" s="2"/>
      <c r="C431" s="2"/>
      <c r="D431" s="2"/>
      <c r="E431" s="2"/>
      <c r="F431" s="2"/>
      <c r="G431" s="2"/>
      <c r="H431" s="2"/>
      <c r="I431" s="2"/>
      <c r="J431" s="2"/>
      <c r="K431" s="2"/>
      <c r="L431" s="2"/>
      <c r="M431" s="2"/>
    </row>
    <row r="432" ht="15.75" customHeight="1">
      <c r="A432" s="2"/>
      <c r="B432" s="2"/>
      <c r="C432" s="2"/>
      <c r="D432" s="2"/>
      <c r="E432" s="2"/>
      <c r="F432" s="2"/>
      <c r="G432" s="2"/>
      <c r="H432" s="2"/>
      <c r="I432" s="2"/>
      <c r="J432" s="2"/>
      <c r="K432" s="2"/>
      <c r="L432" s="2"/>
      <c r="M432" s="2"/>
    </row>
    <row r="433" ht="15.75" customHeight="1">
      <c r="A433" s="2"/>
      <c r="B433" s="2"/>
      <c r="C433" s="2"/>
      <c r="D433" s="2"/>
      <c r="E433" s="2"/>
      <c r="F433" s="2"/>
      <c r="G433" s="2"/>
      <c r="H433" s="2"/>
      <c r="I433" s="2"/>
      <c r="J433" s="2"/>
      <c r="K433" s="2"/>
      <c r="L433" s="2"/>
      <c r="M433" s="2"/>
    </row>
    <row r="434" ht="15.75" customHeight="1">
      <c r="A434" s="2"/>
      <c r="B434" s="2"/>
      <c r="C434" s="2"/>
      <c r="D434" s="2"/>
      <c r="E434" s="2"/>
      <c r="F434" s="2"/>
      <c r="G434" s="2"/>
      <c r="H434" s="2"/>
      <c r="I434" s="2"/>
      <c r="J434" s="2"/>
      <c r="K434" s="2"/>
      <c r="L434" s="2"/>
      <c r="M434" s="2"/>
    </row>
    <row r="435" ht="15.75" customHeight="1">
      <c r="A435" s="2"/>
      <c r="B435" s="2"/>
      <c r="C435" s="2"/>
      <c r="D435" s="2"/>
      <c r="E435" s="2"/>
      <c r="F435" s="2"/>
      <c r="G435" s="2"/>
      <c r="H435" s="2"/>
      <c r="I435" s="2"/>
      <c r="J435" s="2"/>
      <c r="K435" s="2"/>
      <c r="L435" s="2"/>
      <c r="M435" s="2"/>
    </row>
    <row r="436" ht="15.75" customHeight="1">
      <c r="A436" s="2"/>
      <c r="B436" s="2"/>
      <c r="C436" s="2"/>
      <c r="D436" s="2"/>
      <c r="E436" s="2"/>
      <c r="F436" s="2"/>
      <c r="G436" s="2"/>
      <c r="H436" s="2"/>
      <c r="I436" s="2"/>
      <c r="J436" s="2"/>
      <c r="K436" s="2"/>
      <c r="L436" s="2"/>
      <c r="M436" s="2"/>
    </row>
    <row r="437" ht="15.75" customHeight="1">
      <c r="A437" s="2"/>
      <c r="B437" s="2"/>
      <c r="C437" s="2"/>
      <c r="D437" s="2"/>
      <c r="E437" s="2"/>
      <c r="F437" s="2"/>
      <c r="G437" s="2"/>
      <c r="H437" s="2"/>
      <c r="I437" s="2"/>
      <c r="J437" s="2"/>
      <c r="K437" s="2"/>
      <c r="L437" s="2"/>
      <c r="M437" s="2"/>
    </row>
    <row r="438" ht="15.75" customHeight="1">
      <c r="A438" s="2"/>
      <c r="B438" s="2"/>
      <c r="C438" s="2"/>
      <c r="D438" s="2"/>
      <c r="E438" s="2"/>
      <c r="F438" s="2"/>
      <c r="G438" s="2"/>
      <c r="H438" s="2"/>
      <c r="I438" s="2"/>
      <c r="J438" s="2"/>
      <c r="K438" s="2"/>
      <c r="L438" s="2"/>
      <c r="M438" s="2"/>
    </row>
    <row r="439" ht="15.75" customHeight="1">
      <c r="A439" s="2"/>
      <c r="B439" s="2"/>
      <c r="C439" s="2"/>
      <c r="D439" s="2"/>
      <c r="E439" s="2"/>
      <c r="F439" s="2"/>
      <c r="G439" s="2"/>
      <c r="H439" s="2"/>
      <c r="I439" s="2"/>
      <c r="J439" s="2"/>
      <c r="K439" s="2"/>
      <c r="L439" s="2"/>
      <c r="M439" s="2"/>
    </row>
    <row r="440" ht="15.75" customHeight="1">
      <c r="A440" s="2"/>
      <c r="B440" s="2"/>
      <c r="C440" s="2"/>
      <c r="D440" s="2"/>
      <c r="E440" s="2"/>
      <c r="F440" s="2"/>
      <c r="G440" s="2"/>
      <c r="H440" s="2"/>
      <c r="I440" s="2"/>
      <c r="J440" s="2"/>
      <c r="K440" s="2"/>
      <c r="L440" s="2"/>
      <c r="M440" s="2"/>
    </row>
    <row r="441" ht="15.75" customHeight="1">
      <c r="A441" s="2"/>
      <c r="B441" s="2"/>
      <c r="C441" s="2"/>
      <c r="D441" s="2"/>
      <c r="E441" s="2"/>
      <c r="F441" s="2"/>
      <c r="G441" s="2"/>
      <c r="H441" s="2"/>
      <c r="I441" s="2"/>
      <c r="J441" s="2"/>
      <c r="K441" s="2"/>
      <c r="L441" s="2"/>
      <c r="M441" s="2"/>
    </row>
    <row r="442" ht="15.75" customHeight="1">
      <c r="A442" s="2"/>
      <c r="B442" s="2"/>
      <c r="C442" s="2"/>
      <c r="D442" s="2"/>
      <c r="E442" s="2"/>
      <c r="F442" s="2"/>
      <c r="G442" s="2"/>
      <c r="H442" s="2"/>
      <c r="I442" s="2"/>
      <c r="J442" s="2"/>
      <c r="K442" s="2"/>
      <c r="L442" s="2"/>
      <c r="M442" s="2"/>
    </row>
    <row r="443" ht="15.75" customHeight="1">
      <c r="A443" s="2"/>
      <c r="B443" s="2"/>
      <c r="C443" s="2"/>
      <c r="D443" s="2"/>
      <c r="E443" s="2"/>
      <c r="F443" s="2"/>
      <c r="G443" s="2"/>
      <c r="H443" s="2"/>
      <c r="I443" s="2"/>
      <c r="J443" s="2"/>
      <c r="K443" s="2"/>
      <c r="L443" s="2"/>
      <c r="M443" s="2"/>
    </row>
    <row r="444" ht="15.75" customHeight="1">
      <c r="A444" s="2"/>
      <c r="B444" s="2"/>
      <c r="C444" s="2"/>
      <c r="D444" s="2"/>
      <c r="E444" s="2"/>
      <c r="F444" s="2"/>
      <c r="G444" s="2"/>
      <c r="H444" s="2"/>
      <c r="I444" s="2"/>
      <c r="J444" s="2"/>
      <c r="K444" s="2"/>
      <c r="L444" s="2"/>
      <c r="M444" s="2"/>
    </row>
    <row r="445" ht="15.75" customHeight="1">
      <c r="A445" s="2"/>
      <c r="B445" s="2"/>
      <c r="C445" s="2"/>
      <c r="D445" s="2"/>
      <c r="E445" s="2"/>
      <c r="F445" s="2"/>
      <c r="G445" s="2"/>
      <c r="H445" s="2"/>
      <c r="I445" s="2"/>
      <c r="J445" s="2"/>
      <c r="K445" s="2"/>
      <c r="L445" s="2"/>
      <c r="M445" s="2"/>
    </row>
    <row r="446" ht="15.75" customHeight="1">
      <c r="A446" s="2"/>
      <c r="B446" s="2"/>
      <c r="C446" s="2"/>
      <c r="D446" s="2"/>
      <c r="E446" s="2"/>
      <c r="F446" s="2"/>
      <c r="G446" s="2"/>
      <c r="H446" s="2"/>
      <c r="I446" s="2"/>
      <c r="J446" s="2"/>
      <c r="K446" s="2"/>
      <c r="L446" s="2"/>
      <c r="M446" s="2"/>
    </row>
    <row r="447" ht="15.75" customHeight="1">
      <c r="A447" s="2"/>
      <c r="B447" s="2"/>
      <c r="C447" s="2"/>
      <c r="D447" s="2"/>
      <c r="E447" s="2"/>
      <c r="F447" s="2"/>
      <c r="G447" s="2"/>
      <c r="H447" s="2"/>
      <c r="I447" s="2"/>
      <c r="J447" s="2"/>
      <c r="K447" s="2"/>
      <c r="L447" s="2"/>
      <c r="M447" s="2"/>
    </row>
    <row r="448" ht="15.75" customHeight="1">
      <c r="A448" s="2"/>
      <c r="B448" s="2"/>
      <c r="C448" s="2"/>
      <c r="D448" s="2"/>
      <c r="E448" s="2"/>
      <c r="F448" s="2"/>
      <c r="G448" s="2"/>
      <c r="H448" s="2"/>
      <c r="I448" s="2"/>
      <c r="J448" s="2"/>
      <c r="K448" s="2"/>
      <c r="L448" s="2"/>
      <c r="M448" s="2"/>
    </row>
    <row r="449" ht="15.75" customHeight="1">
      <c r="A449" s="2"/>
      <c r="B449" s="2"/>
      <c r="C449" s="2"/>
      <c r="D449" s="2"/>
      <c r="E449" s="2"/>
      <c r="F449" s="2"/>
      <c r="G449" s="2"/>
      <c r="H449" s="2"/>
      <c r="I449" s="2"/>
      <c r="J449" s="2"/>
      <c r="K449" s="2"/>
      <c r="L449" s="2"/>
      <c r="M449" s="2"/>
    </row>
    <row r="450" ht="15.75" customHeight="1">
      <c r="A450" s="2"/>
      <c r="B450" s="2"/>
      <c r="C450" s="2"/>
      <c r="D450" s="2"/>
      <c r="E450" s="2"/>
      <c r="F450" s="2"/>
      <c r="G450" s="2"/>
      <c r="H450" s="2"/>
      <c r="I450" s="2"/>
      <c r="J450" s="2"/>
      <c r="K450" s="2"/>
      <c r="L450" s="2"/>
      <c r="M450" s="2"/>
    </row>
    <row r="451" ht="15.75" customHeight="1">
      <c r="A451" s="2"/>
      <c r="B451" s="2"/>
      <c r="C451" s="2"/>
      <c r="D451" s="2"/>
      <c r="E451" s="2"/>
      <c r="F451" s="2"/>
      <c r="G451" s="2"/>
      <c r="H451" s="2"/>
      <c r="I451" s="2"/>
      <c r="J451" s="2"/>
      <c r="K451" s="2"/>
      <c r="L451" s="2"/>
      <c r="M451" s="2"/>
    </row>
    <row r="452" ht="15.75" customHeight="1">
      <c r="A452" s="2"/>
      <c r="B452" s="2"/>
      <c r="C452" s="2"/>
      <c r="D452" s="2"/>
      <c r="E452" s="2"/>
      <c r="F452" s="2"/>
      <c r="G452" s="2"/>
      <c r="H452" s="2"/>
      <c r="I452" s="2"/>
      <c r="J452" s="2"/>
      <c r="K452" s="2"/>
      <c r="L452" s="2"/>
      <c r="M452" s="2"/>
    </row>
    <row r="453" ht="15.75" customHeight="1">
      <c r="A453" s="2"/>
      <c r="B453" s="2"/>
      <c r="C453" s="2"/>
      <c r="D453" s="2"/>
      <c r="E453" s="2"/>
      <c r="F453" s="2"/>
      <c r="G453" s="2"/>
      <c r="H453" s="2"/>
      <c r="I453" s="2"/>
      <c r="J453" s="2"/>
      <c r="K453" s="2"/>
      <c r="L453" s="2"/>
      <c r="M453" s="2"/>
    </row>
    <row r="454" ht="15.75" customHeight="1">
      <c r="A454" s="2"/>
      <c r="B454" s="2"/>
      <c r="C454" s="2"/>
      <c r="D454" s="2"/>
      <c r="E454" s="2"/>
      <c r="F454" s="2"/>
      <c r="G454" s="2"/>
      <c r="H454" s="2"/>
      <c r="I454" s="2"/>
      <c r="J454" s="2"/>
      <c r="K454" s="2"/>
      <c r="L454" s="2"/>
      <c r="M454" s="2"/>
    </row>
    <row r="455" ht="15.75" customHeight="1">
      <c r="A455" s="2"/>
      <c r="B455" s="2"/>
      <c r="C455" s="2"/>
      <c r="D455" s="2"/>
      <c r="E455" s="2"/>
      <c r="F455" s="2"/>
      <c r="G455" s="2"/>
      <c r="H455" s="2"/>
      <c r="I455" s="2"/>
      <c r="J455" s="2"/>
      <c r="K455" s="2"/>
      <c r="L455" s="2"/>
      <c r="M455" s="2"/>
    </row>
    <row r="456" ht="15.75" customHeight="1">
      <c r="A456" s="2"/>
      <c r="B456" s="2"/>
      <c r="C456" s="2"/>
      <c r="D456" s="2"/>
      <c r="E456" s="2"/>
      <c r="F456" s="2"/>
      <c r="G456" s="2"/>
      <c r="H456" s="2"/>
      <c r="I456" s="2"/>
      <c r="J456" s="2"/>
      <c r="K456" s="2"/>
      <c r="L456" s="2"/>
      <c r="M456" s="2"/>
    </row>
    <row r="457" ht="15.75" customHeight="1">
      <c r="A457" s="2"/>
      <c r="B457" s="2"/>
      <c r="C457" s="2"/>
      <c r="D457" s="2"/>
      <c r="E457" s="2"/>
      <c r="F457" s="2"/>
      <c r="G457" s="2"/>
      <c r="H457" s="2"/>
      <c r="I457" s="2"/>
      <c r="J457" s="2"/>
      <c r="K457" s="2"/>
      <c r="L457" s="2"/>
      <c r="M457" s="2"/>
    </row>
    <row r="458" ht="15.75" customHeight="1">
      <c r="A458" s="2"/>
      <c r="B458" s="2"/>
      <c r="C458" s="2"/>
      <c r="D458" s="2"/>
      <c r="E458" s="2"/>
      <c r="F458" s="2"/>
      <c r="G458" s="2"/>
      <c r="H458" s="2"/>
      <c r="I458" s="2"/>
      <c r="J458" s="2"/>
      <c r="K458" s="2"/>
      <c r="L458" s="2"/>
      <c r="M458" s="2"/>
    </row>
    <row r="459" ht="15.75" customHeight="1">
      <c r="A459" s="2"/>
      <c r="B459" s="2"/>
      <c r="C459" s="2"/>
      <c r="D459" s="2"/>
      <c r="E459" s="2"/>
      <c r="F459" s="2"/>
      <c r="G459" s="2"/>
      <c r="H459" s="2"/>
      <c r="I459" s="2"/>
      <c r="J459" s="2"/>
      <c r="K459" s="2"/>
      <c r="L459" s="2"/>
      <c r="M459" s="2"/>
    </row>
    <row r="460" ht="15.75" customHeight="1">
      <c r="A460" s="2"/>
      <c r="B460" s="2"/>
      <c r="C460" s="2"/>
      <c r="D460" s="2"/>
      <c r="E460" s="2"/>
      <c r="F460" s="2"/>
      <c r="G460" s="2"/>
      <c r="H460" s="2"/>
      <c r="I460" s="2"/>
      <c r="J460" s="2"/>
      <c r="K460" s="2"/>
      <c r="L460" s="2"/>
      <c r="M460" s="2"/>
    </row>
    <row r="461" ht="15.75" customHeight="1">
      <c r="A461" s="2"/>
      <c r="B461" s="2"/>
      <c r="C461" s="2"/>
      <c r="D461" s="2"/>
      <c r="E461" s="2"/>
      <c r="F461" s="2"/>
      <c r="G461" s="2"/>
      <c r="H461" s="2"/>
      <c r="I461" s="2"/>
      <c r="J461" s="2"/>
      <c r="K461" s="2"/>
      <c r="L461" s="2"/>
      <c r="M461" s="2"/>
    </row>
    <row r="462" ht="15.75" customHeight="1">
      <c r="A462" s="2"/>
      <c r="B462" s="2"/>
      <c r="C462" s="2"/>
      <c r="D462" s="2"/>
      <c r="E462" s="2"/>
      <c r="F462" s="2"/>
      <c r="G462" s="2"/>
      <c r="H462" s="2"/>
      <c r="I462" s="2"/>
      <c r="J462" s="2"/>
      <c r="K462" s="2"/>
      <c r="L462" s="2"/>
      <c r="M462" s="2"/>
    </row>
    <row r="463" ht="15.75" customHeight="1">
      <c r="A463" s="2"/>
      <c r="B463" s="2"/>
      <c r="C463" s="2"/>
      <c r="D463" s="2"/>
      <c r="E463" s="2"/>
      <c r="F463" s="2"/>
      <c r="G463" s="2"/>
      <c r="H463" s="2"/>
      <c r="I463" s="2"/>
      <c r="J463" s="2"/>
      <c r="K463" s="2"/>
      <c r="L463" s="2"/>
      <c r="M463" s="2"/>
    </row>
    <row r="464" ht="15.75" customHeight="1">
      <c r="A464" s="2"/>
      <c r="B464" s="2"/>
      <c r="C464" s="2"/>
      <c r="D464" s="2"/>
      <c r="E464" s="2"/>
      <c r="F464" s="2"/>
      <c r="G464" s="2"/>
      <c r="H464" s="2"/>
      <c r="I464" s="2"/>
      <c r="J464" s="2"/>
      <c r="K464" s="2"/>
      <c r="L464" s="2"/>
      <c r="M464" s="2"/>
    </row>
    <row r="465" ht="15.75" customHeight="1">
      <c r="A465" s="2"/>
      <c r="B465" s="2"/>
      <c r="C465" s="2"/>
      <c r="D465" s="2"/>
      <c r="E465" s="2"/>
      <c r="F465" s="2"/>
      <c r="G465" s="2"/>
      <c r="H465" s="2"/>
      <c r="I465" s="2"/>
      <c r="J465" s="2"/>
      <c r="K465" s="2"/>
      <c r="L465" s="2"/>
      <c r="M465" s="2"/>
    </row>
    <row r="466" ht="15.75" customHeight="1">
      <c r="A466" s="2"/>
      <c r="B466" s="2"/>
      <c r="C466" s="2"/>
      <c r="D466" s="2"/>
      <c r="E466" s="2"/>
      <c r="F466" s="2"/>
      <c r="G466" s="2"/>
      <c r="H466" s="2"/>
      <c r="I466" s="2"/>
      <c r="J466" s="2"/>
      <c r="K466" s="2"/>
      <c r="L466" s="2"/>
      <c r="M466" s="2"/>
    </row>
    <row r="467" ht="15.75" customHeight="1">
      <c r="A467" s="2"/>
      <c r="B467" s="2"/>
      <c r="C467" s="2"/>
      <c r="D467" s="2"/>
      <c r="E467" s="2"/>
      <c r="F467" s="2"/>
      <c r="G467" s="2"/>
      <c r="H467" s="2"/>
      <c r="I467" s="2"/>
      <c r="J467" s="2"/>
      <c r="K467" s="2"/>
      <c r="L467" s="2"/>
      <c r="M467" s="2"/>
    </row>
    <row r="468" ht="15.75" customHeight="1">
      <c r="A468" s="2"/>
      <c r="B468" s="2"/>
      <c r="C468" s="2"/>
      <c r="D468" s="2"/>
      <c r="E468" s="2"/>
      <c r="F468" s="2"/>
      <c r="G468" s="2"/>
      <c r="H468" s="2"/>
      <c r="I468" s="2"/>
      <c r="J468" s="2"/>
      <c r="K468" s="2"/>
      <c r="L468" s="2"/>
      <c r="M468" s="2"/>
    </row>
    <row r="469" ht="15.75" customHeight="1">
      <c r="A469" s="2"/>
      <c r="B469" s="2"/>
      <c r="C469" s="2"/>
      <c r="D469" s="2"/>
      <c r="E469" s="2"/>
      <c r="F469" s="2"/>
      <c r="G469" s="2"/>
      <c r="H469" s="2"/>
      <c r="I469" s="2"/>
      <c r="J469" s="2"/>
      <c r="K469" s="2"/>
      <c r="L469" s="2"/>
      <c r="M469" s="2"/>
    </row>
    <row r="470" ht="15.75" customHeight="1">
      <c r="A470" s="2"/>
      <c r="B470" s="2"/>
      <c r="C470" s="2"/>
      <c r="D470" s="2"/>
      <c r="E470" s="2"/>
      <c r="F470" s="2"/>
      <c r="G470" s="2"/>
      <c r="H470" s="2"/>
      <c r="I470" s="2"/>
      <c r="J470" s="2"/>
      <c r="K470" s="2"/>
      <c r="L470" s="2"/>
      <c r="M470" s="2"/>
    </row>
    <row r="471" ht="15.75" customHeight="1">
      <c r="A471" s="2"/>
      <c r="B471" s="2"/>
      <c r="C471" s="2"/>
      <c r="D471" s="2"/>
      <c r="E471" s="2"/>
      <c r="F471" s="2"/>
      <c r="G471" s="2"/>
      <c r="H471" s="2"/>
      <c r="I471" s="2"/>
      <c r="J471" s="2"/>
      <c r="K471" s="2"/>
      <c r="L471" s="2"/>
      <c r="M471" s="2"/>
    </row>
    <row r="472" ht="15.75" customHeight="1">
      <c r="A472" s="2"/>
      <c r="B472" s="2"/>
      <c r="C472" s="2"/>
      <c r="D472" s="2"/>
      <c r="E472" s="2"/>
      <c r="F472" s="2"/>
      <c r="G472" s="2"/>
      <c r="H472" s="2"/>
      <c r="I472" s="2"/>
      <c r="J472" s="2"/>
      <c r="K472" s="2"/>
      <c r="L472" s="2"/>
      <c r="M472" s="2"/>
    </row>
    <row r="473" ht="15.75" customHeight="1">
      <c r="A473" s="2"/>
      <c r="B473" s="2"/>
      <c r="C473" s="2"/>
      <c r="D473" s="2"/>
      <c r="E473" s="2"/>
      <c r="F473" s="2"/>
      <c r="G473" s="2"/>
      <c r="H473" s="2"/>
      <c r="I473" s="2"/>
      <c r="J473" s="2"/>
      <c r="K473" s="2"/>
      <c r="L473" s="2"/>
      <c r="M473" s="2"/>
    </row>
    <row r="474" ht="15.75" customHeight="1">
      <c r="A474" s="2"/>
      <c r="B474" s="2"/>
      <c r="C474" s="2"/>
      <c r="D474" s="2"/>
      <c r="E474" s="2"/>
      <c r="F474" s="2"/>
      <c r="G474" s="2"/>
      <c r="H474" s="2"/>
      <c r="I474" s="2"/>
      <c r="J474" s="2"/>
      <c r="K474" s="2"/>
      <c r="L474" s="2"/>
      <c r="M474" s="2"/>
    </row>
    <row r="475" ht="15.75" customHeight="1">
      <c r="A475" s="2"/>
      <c r="B475" s="2"/>
      <c r="C475" s="2"/>
      <c r="D475" s="2"/>
      <c r="E475" s="2"/>
      <c r="F475" s="2"/>
      <c r="G475" s="2"/>
      <c r="H475" s="2"/>
      <c r="I475" s="2"/>
      <c r="J475" s="2"/>
      <c r="K475" s="2"/>
      <c r="L475" s="2"/>
      <c r="M475" s="2"/>
    </row>
    <row r="476" ht="15.75" customHeight="1">
      <c r="A476" s="2"/>
      <c r="B476" s="2"/>
      <c r="C476" s="2"/>
      <c r="D476" s="2"/>
      <c r="E476" s="2"/>
      <c r="F476" s="2"/>
      <c r="G476" s="2"/>
      <c r="H476" s="2"/>
      <c r="I476" s="2"/>
      <c r="J476" s="2"/>
      <c r="K476" s="2"/>
      <c r="L476" s="2"/>
      <c r="M476" s="2"/>
    </row>
    <row r="477" ht="15.75" customHeight="1">
      <c r="A477" s="2"/>
      <c r="B477" s="2"/>
      <c r="C477" s="2"/>
      <c r="D477" s="2"/>
      <c r="E477" s="2"/>
      <c r="F477" s="2"/>
      <c r="G477" s="2"/>
      <c r="H477" s="2"/>
      <c r="I477" s="2"/>
      <c r="J477" s="2"/>
      <c r="K477" s="2"/>
      <c r="L477" s="2"/>
      <c r="M477" s="2"/>
    </row>
    <row r="478" ht="15.75" customHeight="1">
      <c r="A478" s="2"/>
      <c r="B478" s="2"/>
      <c r="C478" s="2"/>
      <c r="D478" s="2"/>
      <c r="E478" s="2"/>
      <c r="F478" s="2"/>
      <c r="G478" s="2"/>
      <c r="H478" s="2"/>
      <c r="I478" s="2"/>
      <c r="J478" s="2"/>
      <c r="K478" s="2"/>
      <c r="L478" s="2"/>
      <c r="M478" s="2"/>
    </row>
    <row r="479" ht="15.75" customHeight="1">
      <c r="A479" s="2"/>
      <c r="B479" s="2"/>
      <c r="C479" s="2"/>
      <c r="D479" s="2"/>
      <c r="E479" s="2"/>
      <c r="F479" s="2"/>
      <c r="G479" s="2"/>
      <c r="H479" s="2"/>
      <c r="I479" s="2"/>
      <c r="J479" s="2"/>
      <c r="K479" s="2"/>
      <c r="L479" s="2"/>
      <c r="M479" s="2"/>
    </row>
    <row r="480" ht="15.75" customHeight="1">
      <c r="A480" s="2"/>
      <c r="B480" s="2"/>
      <c r="C480" s="2"/>
      <c r="D480" s="2"/>
      <c r="E480" s="2"/>
      <c r="F480" s="2"/>
      <c r="G480" s="2"/>
      <c r="H480" s="2"/>
      <c r="I480" s="2"/>
      <c r="J480" s="2"/>
      <c r="K480" s="2"/>
      <c r="L480" s="2"/>
      <c r="M480" s="2"/>
    </row>
    <row r="481" ht="15.75" customHeight="1">
      <c r="A481" s="2"/>
      <c r="B481" s="2"/>
      <c r="C481" s="2"/>
      <c r="D481" s="2"/>
      <c r="E481" s="2"/>
      <c r="F481" s="2"/>
      <c r="G481" s="2"/>
      <c r="H481" s="2"/>
      <c r="I481" s="2"/>
      <c r="J481" s="2"/>
      <c r="K481" s="2"/>
      <c r="L481" s="2"/>
      <c r="M481" s="2"/>
    </row>
    <row r="482" ht="15.75" customHeight="1">
      <c r="A482" s="2"/>
      <c r="B482" s="2"/>
      <c r="C482" s="2"/>
      <c r="D482" s="2"/>
      <c r="E482" s="2"/>
      <c r="F482" s="2"/>
      <c r="G482" s="2"/>
      <c r="H482" s="2"/>
      <c r="I482" s="2"/>
      <c r="J482" s="2"/>
      <c r="K482" s="2"/>
      <c r="L482" s="2"/>
      <c r="M482" s="2"/>
    </row>
    <row r="483" ht="15.75" customHeight="1">
      <c r="A483" s="2"/>
      <c r="B483" s="2"/>
      <c r="C483" s="2"/>
      <c r="D483" s="2"/>
      <c r="E483" s="2"/>
      <c r="F483" s="2"/>
      <c r="G483" s="2"/>
      <c r="H483" s="2"/>
      <c r="I483" s="2"/>
      <c r="J483" s="2"/>
      <c r="K483" s="2"/>
      <c r="L483" s="2"/>
      <c r="M483" s="2"/>
    </row>
    <row r="484" ht="15.75" customHeight="1">
      <c r="A484" s="2"/>
      <c r="B484" s="2"/>
      <c r="C484" s="2"/>
      <c r="D484" s="2"/>
      <c r="E484" s="2"/>
      <c r="F484" s="2"/>
      <c r="G484" s="2"/>
      <c r="H484" s="2"/>
      <c r="I484" s="2"/>
      <c r="J484" s="2"/>
      <c r="K484" s="2"/>
      <c r="L484" s="2"/>
      <c r="M484" s="2"/>
    </row>
    <row r="485" ht="15.75" customHeight="1">
      <c r="A485" s="2"/>
      <c r="B485" s="2"/>
      <c r="C485" s="2"/>
      <c r="D485" s="2"/>
      <c r="E485" s="2"/>
      <c r="F485" s="2"/>
      <c r="G485" s="2"/>
      <c r="H485" s="2"/>
      <c r="I485" s="2"/>
      <c r="J485" s="2"/>
      <c r="K485" s="2"/>
      <c r="L485" s="2"/>
      <c r="M485" s="2"/>
    </row>
    <row r="486" ht="15.75" customHeight="1">
      <c r="A486" s="2"/>
      <c r="B486" s="2"/>
      <c r="C486" s="2"/>
      <c r="D486" s="2"/>
      <c r="E486" s="2"/>
      <c r="F486" s="2"/>
      <c r="G486" s="2"/>
      <c r="H486" s="2"/>
      <c r="I486" s="2"/>
      <c r="J486" s="2"/>
      <c r="K486" s="2"/>
      <c r="L486" s="2"/>
      <c r="M486" s="2"/>
    </row>
    <row r="487" ht="15.75" customHeight="1">
      <c r="A487" s="2"/>
      <c r="B487" s="2"/>
      <c r="C487" s="2"/>
      <c r="D487" s="2"/>
      <c r="E487" s="2"/>
      <c r="F487" s="2"/>
      <c r="G487" s="2"/>
      <c r="H487" s="2"/>
      <c r="I487" s="2"/>
      <c r="J487" s="2"/>
      <c r="K487" s="2"/>
      <c r="L487" s="2"/>
      <c r="M487" s="2"/>
    </row>
    <row r="488" ht="15.75" customHeight="1">
      <c r="A488" s="2"/>
      <c r="B488" s="2"/>
      <c r="C488" s="2"/>
      <c r="D488" s="2"/>
      <c r="E488" s="2"/>
      <c r="F488" s="2"/>
      <c r="G488" s="2"/>
      <c r="H488" s="2"/>
      <c r="I488" s="2"/>
      <c r="J488" s="2"/>
      <c r="K488" s="2"/>
      <c r="L488" s="2"/>
      <c r="M488" s="2"/>
    </row>
    <row r="489" ht="15.75" customHeight="1">
      <c r="A489" s="2"/>
      <c r="B489" s="2"/>
      <c r="C489" s="2"/>
      <c r="D489" s="2"/>
      <c r="E489" s="2"/>
      <c r="F489" s="2"/>
      <c r="G489" s="2"/>
      <c r="H489" s="2"/>
      <c r="I489" s="2"/>
      <c r="J489" s="2"/>
      <c r="K489" s="2"/>
      <c r="L489" s="2"/>
      <c r="M489" s="2"/>
    </row>
    <row r="490" ht="15.75" customHeight="1">
      <c r="A490" s="2"/>
      <c r="B490" s="2"/>
      <c r="C490" s="2"/>
      <c r="D490" s="2"/>
      <c r="E490" s="2"/>
      <c r="F490" s="2"/>
      <c r="G490" s="2"/>
      <c r="H490" s="2"/>
      <c r="I490" s="2"/>
      <c r="J490" s="2"/>
      <c r="K490" s="2"/>
      <c r="L490" s="2"/>
      <c r="M490" s="2"/>
    </row>
    <row r="491" ht="15.75" customHeight="1">
      <c r="A491" s="2"/>
      <c r="B491" s="2"/>
      <c r="C491" s="2"/>
      <c r="D491" s="2"/>
      <c r="E491" s="2"/>
      <c r="F491" s="2"/>
      <c r="G491" s="2"/>
      <c r="H491" s="2"/>
      <c r="I491" s="2"/>
      <c r="J491" s="2"/>
      <c r="K491" s="2"/>
      <c r="L491" s="2"/>
      <c r="M491" s="2"/>
    </row>
    <row r="492" ht="15.75" customHeight="1">
      <c r="A492" s="2"/>
      <c r="B492" s="2"/>
      <c r="C492" s="2"/>
      <c r="D492" s="2"/>
      <c r="E492" s="2"/>
      <c r="F492" s="2"/>
      <c r="G492" s="2"/>
      <c r="H492" s="2"/>
      <c r="I492" s="2"/>
      <c r="J492" s="2"/>
      <c r="K492" s="2"/>
      <c r="L492" s="2"/>
      <c r="M492" s="2"/>
    </row>
    <row r="493" ht="15.75" customHeight="1">
      <c r="A493" s="2"/>
      <c r="B493" s="2"/>
      <c r="C493" s="2"/>
      <c r="D493" s="2"/>
      <c r="E493" s="2"/>
      <c r="F493" s="2"/>
      <c r="G493" s="2"/>
      <c r="H493" s="2"/>
      <c r="I493" s="2"/>
      <c r="J493" s="2"/>
      <c r="K493" s="2"/>
      <c r="L493" s="2"/>
      <c r="M493" s="2"/>
    </row>
    <row r="494" ht="15.75" customHeight="1">
      <c r="A494" s="2"/>
      <c r="B494" s="2"/>
      <c r="C494" s="2"/>
      <c r="D494" s="2"/>
      <c r="E494" s="2"/>
      <c r="F494" s="2"/>
      <c r="G494" s="2"/>
      <c r="H494" s="2"/>
      <c r="I494" s="2"/>
      <c r="J494" s="2"/>
      <c r="K494" s="2"/>
      <c r="L494" s="2"/>
      <c r="M494" s="2"/>
    </row>
    <row r="495" ht="15.75" customHeight="1">
      <c r="A495" s="2"/>
      <c r="B495" s="2"/>
      <c r="C495" s="2"/>
      <c r="D495" s="2"/>
      <c r="E495" s="2"/>
      <c r="F495" s="2"/>
      <c r="G495" s="2"/>
      <c r="H495" s="2"/>
      <c r="I495" s="2"/>
      <c r="J495" s="2"/>
      <c r="K495" s="2"/>
      <c r="L495" s="2"/>
      <c r="M495" s="2"/>
    </row>
    <row r="496" ht="15.75" customHeight="1">
      <c r="A496" s="2"/>
      <c r="B496" s="2"/>
      <c r="C496" s="2"/>
      <c r="D496" s="2"/>
      <c r="E496" s="2"/>
      <c r="F496" s="2"/>
      <c r="G496" s="2"/>
      <c r="H496" s="2"/>
      <c r="I496" s="2"/>
      <c r="J496" s="2"/>
      <c r="K496" s="2"/>
      <c r="L496" s="2"/>
      <c r="M496" s="2"/>
    </row>
    <row r="497" ht="15.75" customHeight="1">
      <c r="A497" s="2"/>
      <c r="B497" s="2"/>
      <c r="C497" s="2"/>
      <c r="D497" s="2"/>
      <c r="E497" s="2"/>
      <c r="F497" s="2"/>
      <c r="G497" s="2"/>
      <c r="H497" s="2"/>
      <c r="I497" s="2"/>
      <c r="J497" s="2"/>
      <c r="K497" s="2"/>
      <c r="L497" s="2"/>
      <c r="M497" s="2"/>
    </row>
    <row r="498" ht="15.75" customHeight="1">
      <c r="A498" s="2"/>
      <c r="B498" s="2"/>
      <c r="C498" s="2"/>
      <c r="D498" s="2"/>
      <c r="E498" s="2"/>
      <c r="F498" s="2"/>
      <c r="G498" s="2"/>
      <c r="H498" s="2"/>
      <c r="I498" s="2"/>
      <c r="J498" s="2"/>
      <c r="K498" s="2"/>
      <c r="L498" s="2"/>
      <c r="M498" s="2"/>
    </row>
    <row r="499" ht="15.75" customHeight="1">
      <c r="A499" s="2"/>
      <c r="B499" s="2"/>
      <c r="C499" s="2"/>
      <c r="D499" s="2"/>
      <c r="E499" s="2"/>
      <c r="F499" s="2"/>
      <c r="G499" s="2"/>
      <c r="H499" s="2"/>
      <c r="I499" s="2"/>
      <c r="J499" s="2"/>
      <c r="K499" s="2"/>
      <c r="L499" s="2"/>
      <c r="M499" s="2"/>
    </row>
    <row r="500" ht="15.75" customHeight="1">
      <c r="A500" s="2"/>
      <c r="B500" s="2"/>
      <c r="C500" s="2"/>
      <c r="D500" s="2"/>
      <c r="E500" s="2"/>
      <c r="F500" s="2"/>
      <c r="G500" s="2"/>
      <c r="H500" s="2"/>
      <c r="I500" s="2"/>
      <c r="J500" s="2"/>
      <c r="K500" s="2"/>
      <c r="L500" s="2"/>
      <c r="M500" s="2"/>
    </row>
    <row r="501" ht="15.75" customHeight="1">
      <c r="A501" s="2"/>
      <c r="B501" s="2"/>
      <c r="C501" s="2"/>
      <c r="D501" s="2"/>
      <c r="E501" s="2"/>
      <c r="F501" s="2"/>
      <c r="G501" s="2"/>
      <c r="H501" s="2"/>
      <c r="I501" s="2"/>
      <c r="J501" s="2"/>
      <c r="K501" s="2"/>
      <c r="L501" s="2"/>
      <c r="M501" s="2"/>
    </row>
    <row r="502" ht="15.75" customHeight="1">
      <c r="A502" s="2"/>
      <c r="B502" s="2"/>
      <c r="C502" s="2"/>
      <c r="D502" s="2"/>
      <c r="E502" s="2"/>
      <c r="F502" s="2"/>
      <c r="G502" s="2"/>
      <c r="H502" s="2"/>
      <c r="I502" s="2"/>
      <c r="J502" s="2"/>
      <c r="K502" s="2"/>
      <c r="L502" s="2"/>
      <c r="M502" s="2"/>
    </row>
    <row r="503" ht="15.75" customHeight="1">
      <c r="A503" s="2"/>
      <c r="B503" s="2"/>
      <c r="C503" s="2"/>
      <c r="D503" s="2"/>
      <c r="E503" s="2"/>
      <c r="F503" s="2"/>
      <c r="G503" s="2"/>
      <c r="H503" s="2"/>
      <c r="I503" s="2"/>
      <c r="J503" s="2"/>
      <c r="K503" s="2"/>
      <c r="L503" s="2"/>
      <c r="M503" s="2"/>
    </row>
    <row r="504" ht="15.75" customHeight="1">
      <c r="A504" s="2"/>
      <c r="B504" s="2"/>
      <c r="C504" s="2"/>
      <c r="D504" s="2"/>
      <c r="E504" s="2"/>
      <c r="F504" s="2"/>
      <c r="G504" s="2"/>
      <c r="H504" s="2"/>
      <c r="I504" s="2"/>
      <c r="J504" s="2"/>
      <c r="K504" s="2"/>
      <c r="L504" s="2"/>
      <c r="M504" s="2"/>
    </row>
    <row r="505" ht="15.75" customHeight="1">
      <c r="A505" s="2"/>
      <c r="B505" s="2"/>
      <c r="C505" s="2"/>
      <c r="D505" s="2"/>
      <c r="E505" s="2"/>
      <c r="F505" s="2"/>
      <c r="G505" s="2"/>
      <c r="H505" s="2"/>
      <c r="I505" s="2"/>
      <c r="J505" s="2"/>
      <c r="K505" s="2"/>
      <c r="L505" s="2"/>
      <c r="M505" s="2"/>
    </row>
    <row r="506" ht="15.75" customHeight="1">
      <c r="A506" s="2"/>
      <c r="B506" s="2"/>
      <c r="C506" s="2"/>
      <c r="D506" s="2"/>
      <c r="E506" s="2"/>
      <c r="F506" s="2"/>
      <c r="G506" s="2"/>
      <c r="H506" s="2"/>
      <c r="I506" s="2"/>
      <c r="J506" s="2"/>
      <c r="K506" s="2"/>
      <c r="L506" s="2"/>
      <c r="M506" s="2"/>
    </row>
    <row r="507" ht="15.75" customHeight="1">
      <c r="A507" s="2"/>
      <c r="B507" s="2"/>
      <c r="C507" s="2"/>
      <c r="D507" s="2"/>
      <c r="E507" s="2"/>
      <c r="F507" s="2"/>
      <c r="G507" s="2"/>
      <c r="H507" s="2"/>
      <c r="I507" s="2"/>
      <c r="J507" s="2"/>
      <c r="K507" s="2"/>
      <c r="L507" s="2"/>
      <c r="M507" s="2"/>
    </row>
    <row r="508" ht="15.75" customHeight="1">
      <c r="A508" s="2"/>
      <c r="B508" s="2"/>
      <c r="C508" s="2"/>
      <c r="D508" s="2"/>
      <c r="E508" s="2"/>
      <c r="F508" s="2"/>
      <c r="G508" s="2"/>
      <c r="H508" s="2"/>
      <c r="I508" s="2"/>
      <c r="J508" s="2"/>
      <c r="K508" s="2"/>
      <c r="L508" s="2"/>
      <c r="M508" s="2"/>
    </row>
    <row r="509" ht="15.75" customHeight="1">
      <c r="A509" s="2"/>
      <c r="B509" s="2"/>
      <c r="C509" s="2"/>
      <c r="D509" s="2"/>
      <c r="E509" s="2"/>
      <c r="F509" s="2"/>
      <c r="G509" s="2"/>
      <c r="H509" s="2"/>
      <c r="I509" s="2"/>
      <c r="J509" s="2"/>
      <c r="K509" s="2"/>
      <c r="L509" s="2"/>
      <c r="M509" s="2"/>
    </row>
    <row r="510" ht="15.75" customHeight="1">
      <c r="A510" s="2"/>
      <c r="B510" s="2"/>
      <c r="C510" s="2"/>
      <c r="D510" s="2"/>
      <c r="E510" s="2"/>
      <c r="F510" s="2"/>
      <c r="G510" s="2"/>
      <c r="H510" s="2"/>
      <c r="I510" s="2"/>
      <c r="J510" s="2"/>
      <c r="K510" s="2"/>
      <c r="L510" s="2"/>
      <c r="M510" s="2"/>
    </row>
    <row r="511" ht="15.75" customHeight="1">
      <c r="A511" s="2"/>
      <c r="B511" s="2"/>
      <c r="C511" s="2"/>
      <c r="D511" s="2"/>
      <c r="E511" s="2"/>
      <c r="F511" s="2"/>
      <c r="G511" s="2"/>
      <c r="H511" s="2"/>
      <c r="I511" s="2"/>
      <c r="J511" s="2"/>
      <c r="K511" s="2"/>
      <c r="L511" s="2"/>
      <c r="M511" s="2"/>
    </row>
    <row r="512" ht="15.75" customHeight="1">
      <c r="A512" s="2"/>
      <c r="B512" s="2"/>
      <c r="C512" s="2"/>
      <c r="D512" s="2"/>
      <c r="E512" s="2"/>
      <c r="F512" s="2"/>
      <c r="G512" s="2"/>
      <c r="H512" s="2"/>
      <c r="I512" s="2"/>
      <c r="J512" s="2"/>
      <c r="K512" s="2"/>
      <c r="L512" s="2"/>
      <c r="M512" s="2"/>
    </row>
    <row r="513" ht="15.75" customHeight="1">
      <c r="A513" s="2"/>
      <c r="B513" s="2"/>
      <c r="C513" s="2"/>
      <c r="D513" s="2"/>
      <c r="E513" s="2"/>
      <c r="F513" s="2"/>
      <c r="G513" s="2"/>
      <c r="H513" s="2"/>
      <c r="I513" s="2"/>
      <c r="J513" s="2"/>
      <c r="K513" s="2"/>
      <c r="L513" s="2"/>
      <c r="M513" s="2"/>
    </row>
    <row r="514" ht="15.75" customHeight="1">
      <c r="A514" s="2"/>
      <c r="B514" s="2"/>
      <c r="C514" s="2"/>
      <c r="D514" s="2"/>
      <c r="E514" s="2"/>
      <c r="F514" s="2"/>
      <c r="G514" s="2"/>
      <c r="H514" s="2"/>
      <c r="I514" s="2"/>
      <c r="J514" s="2"/>
      <c r="K514" s="2"/>
      <c r="L514" s="2"/>
      <c r="M514" s="2"/>
    </row>
    <row r="515" ht="15.75" customHeight="1">
      <c r="A515" s="2"/>
      <c r="B515" s="2"/>
      <c r="C515" s="2"/>
      <c r="D515" s="2"/>
      <c r="E515" s="2"/>
      <c r="F515" s="2"/>
      <c r="G515" s="2"/>
      <c r="H515" s="2"/>
      <c r="I515" s="2"/>
      <c r="J515" s="2"/>
      <c r="K515" s="2"/>
      <c r="L515" s="2"/>
      <c r="M515" s="2"/>
    </row>
    <row r="516" ht="15.75" customHeight="1">
      <c r="A516" s="2"/>
      <c r="B516" s="2"/>
      <c r="C516" s="2"/>
      <c r="D516" s="2"/>
      <c r="E516" s="2"/>
      <c r="F516" s="2"/>
      <c r="G516" s="2"/>
      <c r="H516" s="2"/>
      <c r="I516" s="2"/>
      <c r="J516" s="2"/>
      <c r="K516" s="2"/>
      <c r="L516" s="2"/>
      <c r="M516" s="2"/>
    </row>
    <row r="517" ht="15.75" customHeight="1">
      <c r="A517" s="2"/>
      <c r="B517" s="2"/>
      <c r="C517" s="2"/>
      <c r="D517" s="2"/>
      <c r="E517" s="2"/>
      <c r="F517" s="2"/>
      <c r="G517" s="2"/>
      <c r="H517" s="2"/>
      <c r="I517" s="2"/>
      <c r="J517" s="2"/>
      <c r="K517" s="2"/>
      <c r="L517" s="2"/>
      <c r="M517" s="2"/>
    </row>
    <row r="518" ht="15.75" customHeight="1">
      <c r="A518" s="2"/>
      <c r="B518" s="2"/>
      <c r="C518" s="2"/>
      <c r="D518" s="2"/>
      <c r="E518" s="2"/>
      <c r="F518" s="2"/>
      <c r="G518" s="2"/>
      <c r="H518" s="2"/>
      <c r="I518" s="2"/>
      <c r="J518" s="2"/>
      <c r="K518" s="2"/>
      <c r="L518" s="2"/>
      <c r="M518" s="2"/>
    </row>
    <row r="519" ht="15.75" customHeight="1">
      <c r="A519" s="2"/>
      <c r="B519" s="2"/>
      <c r="C519" s="2"/>
      <c r="D519" s="2"/>
      <c r="E519" s="2"/>
      <c r="F519" s="2"/>
      <c r="G519" s="2"/>
      <c r="H519" s="2"/>
      <c r="I519" s="2"/>
      <c r="J519" s="2"/>
      <c r="K519" s="2"/>
      <c r="L519" s="2"/>
      <c r="M519" s="2"/>
    </row>
    <row r="520" ht="15.75" customHeight="1">
      <c r="A520" s="2"/>
      <c r="B520" s="2"/>
      <c r="C520" s="2"/>
      <c r="D520" s="2"/>
      <c r="E520" s="2"/>
      <c r="F520" s="2"/>
      <c r="G520" s="2"/>
      <c r="H520" s="2"/>
      <c r="I520" s="2"/>
      <c r="J520" s="2"/>
      <c r="K520" s="2"/>
      <c r="L520" s="2"/>
      <c r="M520" s="2"/>
    </row>
    <row r="521" ht="15.75" customHeight="1">
      <c r="A521" s="2"/>
      <c r="B521" s="2"/>
      <c r="C521" s="2"/>
      <c r="D521" s="2"/>
      <c r="E521" s="2"/>
      <c r="F521" s="2"/>
      <c r="G521" s="2"/>
      <c r="H521" s="2"/>
      <c r="I521" s="2"/>
      <c r="J521" s="2"/>
      <c r="K521" s="2"/>
      <c r="L521" s="2"/>
      <c r="M521" s="2"/>
    </row>
    <row r="522" ht="15.75" customHeight="1">
      <c r="A522" s="2"/>
      <c r="B522" s="2"/>
      <c r="C522" s="2"/>
      <c r="D522" s="2"/>
      <c r="E522" s="2"/>
      <c r="F522" s="2"/>
      <c r="G522" s="2"/>
      <c r="H522" s="2"/>
      <c r="I522" s="2"/>
      <c r="J522" s="2"/>
      <c r="K522" s="2"/>
      <c r="L522" s="2"/>
      <c r="M522" s="2"/>
    </row>
    <row r="523" ht="15.75" customHeight="1">
      <c r="A523" s="2"/>
      <c r="B523" s="2"/>
      <c r="C523" s="2"/>
      <c r="D523" s="2"/>
      <c r="E523" s="2"/>
      <c r="F523" s="2"/>
      <c r="G523" s="2"/>
      <c r="H523" s="2"/>
      <c r="I523" s="2"/>
      <c r="J523" s="2"/>
      <c r="K523" s="2"/>
      <c r="L523" s="2"/>
      <c r="M523" s="2"/>
    </row>
    <row r="524" ht="15.75" customHeight="1">
      <c r="A524" s="2"/>
      <c r="B524" s="2"/>
      <c r="C524" s="2"/>
      <c r="D524" s="2"/>
      <c r="E524" s="2"/>
      <c r="F524" s="2"/>
      <c r="G524" s="2"/>
      <c r="H524" s="2"/>
      <c r="I524" s="2"/>
      <c r="J524" s="2"/>
      <c r="K524" s="2"/>
      <c r="L524" s="2"/>
      <c r="M524" s="2"/>
    </row>
    <row r="525" ht="15.75" customHeight="1">
      <c r="A525" s="2"/>
      <c r="B525" s="2"/>
      <c r="C525" s="2"/>
      <c r="D525" s="2"/>
      <c r="E525" s="2"/>
      <c r="F525" s="2"/>
      <c r="G525" s="2"/>
      <c r="H525" s="2"/>
      <c r="I525" s="2"/>
      <c r="J525" s="2"/>
      <c r="K525" s="2"/>
      <c r="L525" s="2"/>
      <c r="M525" s="2"/>
    </row>
    <row r="526" ht="15.75" customHeight="1">
      <c r="A526" s="2"/>
      <c r="B526" s="2"/>
      <c r="C526" s="2"/>
      <c r="D526" s="2"/>
      <c r="E526" s="2"/>
      <c r="F526" s="2"/>
      <c r="G526" s="2"/>
      <c r="H526" s="2"/>
      <c r="I526" s="2"/>
      <c r="J526" s="2"/>
      <c r="K526" s="2"/>
      <c r="L526" s="2"/>
      <c r="M526" s="2"/>
    </row>
    <row r="527" ht="15.75" customHeight="1">
      <c r="A527" s="2"/>
      <c r="B527" s="2"/>
      <c r="C527" s="2"/>
      <c r="D527" s="2"/>
      <c r="E527" s="2"/>
      <c r="F527" s="2"/>
      <c r="G527" s="2"/>
      <c r="H527" s="2"/>
      <c r="I527" s="2"/>
      <c r="J527" s="2"/>
      <c r="K527" s="2"/>
      <c r="L527" s="2"/>
      <c r="M527" s="2"/>
    </row>
    <row r="528" ht="15.75" customHeight="1">
      <c r="A528" s="2"/>
      <c r="B528" s="2"/>
      <c r="C528" s="2"/>
      <c r="D528" s="2"/>
      <c r="E528" s="2"/>
      <c r="F528" s="2"/>
      <c r="G528" s="2"/>
      <c r="H528" s="2"/>
      <c r="I528" s="2"/>
      <c r="J528" s="2"/>
      <c r="K528" s="2"/>
      <c r="L528" s="2"/>
      <c r="M528" s="2"/>
    </row>
    <row r="529" ht="15.75" customHeight="1">
      <c r="A529" s="2"/>
      <c r="B529" s="2"/>
      <c r="C529" s="2"/>
      <c r="D529" s="2"/>
      <c r="E529" s="2"/>
      <c r="F529" s="2"/>
      <c r="G529" s="2"/>
      <c r="H529" s="2"/>
      <c r="I529" s="2"/>
      <c r="J529" s="2"/>
      <c r="K529" s="2"/>
      <c r="L529" s="2"/>
      <c r="M529" s="2"/>
    </row>
    <row r="530" ht="15.75" customHeight="1">
      <c r="A530" s="2"/>
      <c r="B530" s="2"/>
      <c r="C530" s="2"/>
      <c r="D530" s="2"/>
      <c r="E530" s="2"/>
      <c r="F530" s="2"/>
      <c r="G530" s="2"/>
      <c r="H530" s="2"/>
      <c r="I530" s="2"/>
      <c r="J530" s="2"/>
      <c r="K530" s="2"/>
      <c r="L530" s="2"/>
      <c r="M530" s="2"/>
    </row>
    <row r="531" ht="15.75" customHeight="1">
      <c r="A531" s="2"/>
      <c r="B531" s="2"/>
      <c r="C531" s="2"/>
      <c r="D531" s="2"/>
      <c r="E531" s="2"/>
      <c r="F531" s="2"/>
      <c r="G531" s="2"/>
      <c r="H531" s="2"/>
      <c r="I531" s="2"/>
      <c r="J531" s="2"/>
      <c r="K531" s="2"/>
      <c r="L531" s="2"/>
      <c r="M531" s="2"/>
    </row>
    <row r="532" ht="15.75" customHeight="1">
      <c r="A532" s="2"/>
      <c r="B532" s="2"/>
      <c r="C532" s="2"/>
      <c r="D532" s="2"/>
      <c r="E532" s="2"/>
      <c r="F532" s="2"/>
      <c r="G532" s="2"/>
      <c r="H532" s="2"/>
      <c r="I532" s="2"/>
      <c r="J532" s="2"/>
      <c r="K532" s="2"/>
      <c r="L532" s="2"/>
      <c r="M532" s="2"/>
    </row>
    <row r="533" ht="15.75" customHeight="1">
      <c r="A533" s="2"/>
      <c r="B533" s="2"/>
      <c r="C533" s="2"/>
      <c r="D533" s="2"/>
      <c r="E533" s="2"/>
      <c r="F533" s="2"/>
      <c r="G533" s="2"/>
      <c r="H533" s="2"/>
      <c r="I533" s="2"/>
      <c r="J533" s="2"/>
      <c r="K533" s="2"/>
      <c r="L533" s="2"/>
      <c r="M533" s="2"/>
    </row>
    <row r="534" ht="15.75" customHeight="1">
      <c r="A534" s="2"/>
      <c r="B534" s="2"/>
      <c r="C534" s="2"/>
      <c r="D534" s="2"/>
      <c r="E534" s="2"/>
      <c r="F534" s="2"/>
      <c r="G534" s="2"/>
      <c r="H534" s="2"/>
      <c r="I534" s="2"/>
      <c r="J534" s="2"/>
      <c r="K534" s="2"/>
      <c r="L534" s="2"/>
      <c r="M534" s="2"/>
    </row>
    <row r="535" ht="15.75" customHeight="1">
      <c r="A535" s="2"/>
      <c r="B535" s="2"/>
      <c r="C535" s="2"/>
      <c r="D535" s="2"/>
      <c r="E535" s="2"/>
      <c r="F535" s="2"/>
      <c r="G535" s="2"/>
      <c r="H535" s="2"/>
      <c r="I535" s="2"/>
      <c r="J535" s="2"/>
      <c r="K535" s="2"/>
      <c r="L535" s="2"/>
      <c r="M535" s="2"/>
    </row>
    <row r="536" ht="15.75" customHeight="1">
      <c r="A536" s="2"/>
      <c r="B536" s="2"/>
      <c r="C536" s="2"/>
      <c r="D536" s="2"/>
      <c r="E536" s="2"/>
      <c r="F536" s="2"/>
      <c r="G536" s="2"/>
      <c r="H536" s="2"/>
      <c r="I536" s="2"/>
      <c r="J536" s="2"/>
      <c r="K536" s="2"/>
      <c r="L536" s="2"/>
      <c r="M536" s="2"/>
    </row>
    <row r="537" ht="15.75" customHeight="1">
      <c r="A537" s="2"/>
      <c r="B537" s="2"/>
      <c r="C537" s="2"/>
      <c r="D537" s="2"/>
      <c r="E537" s="2"/>
      <c r="F537" s="2"/>
      <c r="G537" s="2"/>
      <c r="H537" s="2"/>
      <c r="I537" s="2"/>
      <c r="J537" s="2"/>
      <c r="K537" s="2"/>
      <c r="L537" s="2"/>
      <c r="M537" s="2"/>
    </row>
    <row r="538" ht="15.75" customHeight="1">
      <c r="A538" s="2"/>
      <c r="B538" s="2"/>
      <c r="C538" s="2"/>
      <c r="D538" s="2"/>
      <c r="E538" s="2"/>
      <c r="F538" s="2"/>
      <c r="G538" s="2"/>
      <c r="H538" s="2"/>
      <c r="I538" s="2"/>
      <c r="J538" s="2"/>
      <c r="K538" s="2"/>
      <c r="L538" s="2"/>
      <c r="M538" s="2"/>
    </row>
    <row r="539" ht="15.75" customHeight="1">
      <c r="A539" s="2"/>
      <c r="B539" s="2"/>
      <c r="C539" s="2"/>
      <c r="D539" s="2"/>
      <c r="E539" s="2"/>
      <c r="F539" s="2"/>
      <c r="G539" s="2"/>
      <c r="H539" s="2"/>
      <c r="I539" s="2"/>
      <c r="J539" s="2"/>
      <c r="K539" s="2"/>
      <c r="L539" s="2"/>
      <c r="M539" s="2"/>
    </row>
    <row r="540" ht="15.75" customHeight="1">
      <c r="A540" s="2"/>
      <c r="B540" s="2"/>
      <c r="C540" s="2"/>
      <c r="D540" s="2"/>
      <c r="E540" s="2"/>
      <c r="F540" s="2"/>
      <c r="G540" s="2"/>
      <c r="H540" s="2"/>
      <c r="I540" s="2"/>
      <c r="J540" s="2"/>
      <c r="K540" s="2"/>
      <c r="L540" s="2"/>
      <c r="M540" s="2"/>
    </row>
    <row r="541" ht="15.75" customHeight="1">
      <c r="A541" s="2"/>
      <c r="B541" s="2"/>
      <c r="C541" s="2"/>
      <c r="D541" s="2"/>
      <c r="E541" s="2"/>
      <c r="F541" s="2"/>
      <c r="G541" s="2"/>
      <c r="H541" s="2"/>
      <c r="I541" s="2"/>
      <c r="J541" s="2"/>
      <c r="K541" s="2"/>
      <c r="L541" s="2"/>
      <c r="M541" s="2"/>
    </row>
    <row r="542" ht="15.75" customHeight="1">
      <c r="A542" s="2"/>
      <c r="B542" s="2"/>
      <c r="C542" s="2"/>
      <c r="D542" s="2"/>
      <c r="E542" s="2"/>
      <c r="F542" s="2"/>
      <c r="G542" s="2"/>
      <c r="H542" s="2"/>
      <c r="I542" s="2"/>
      <c r="J542" s="2"/>
      <c r="K542" s="2"/>
      <c r="L542" s="2"/>
      <c r="M542" s="2"/>
    </row>
    <row r="543" ht="15.75" customHeight="1">
      <c r="A543" s="2"/>
      <c r="B543" s="2"/>
      <c r="C543" s="2"/>
      <c r="D543" s="2"/>
      <c r="E543" s="2"/>
      <c r="F543" s="2"/>
      <c r="G543" s="2"/>
      <c r="H543" s="2"/>
      <c r="I543" s="2"/>
      <c r="J543" s="2"/>
      <c r="K543" s="2"/>
      <c r="L543" s="2"/>
      <c r="M543" s="2"/>
    </row>
    <row r="544" ht="15.75" customHeight="1">
      <c r="A544" s="2"/>
      <c r="B544" s="2"/>
      <c r="C544" s="2"/>
      <c r="D544" s="2"/>
      <c r="E544" s="2"/>
      <c r="F544" s="2"/>
      <c r="G544" s="2"/>
      <c r="H544" s="2"/>
      <c r="I544" s="2"/>
      <c r="J544" s="2"/>
      <c r="K544" s="2"/>
      <c r="L544" s="2"/>
      <c r="M544" s="2"/>
    </row>
    <row r="545" ht="15.75" customHeight="1">
      <c r="A545" s="2"/>
      <c r="B545" s="2"/>
      <c r="C545" s="2"/>
      <c r="D545" s="2"/>
      <c r="E545" s="2"/>
      <c r="F545" s="2"/>
      <c r="G545" s="2"/>
      <c r="H545" s="2"/>
      <c r="I545" s="2"/>
      <c r="J545" s="2"/>
      <c r="K545" s="2"/>
      <c r="L545" s="2"/>
      <c r="M545" s="2"/>
    </row>
    <row r="546" ht="15.75" customHeight="1">
      <c r="A546" s="2"/>
      <c r="B546" s="2"/>
      <c r="C546" s="2"/>
      <c r="D546" s="2"/>
      <c r="E546" s="2"/>
      <c r="F546" s="2"/>
      <c r="G546" s="2"/>
      <c r="H546" s="2"/>
      <c r="I546" s="2"/>
      <c r="J546" s="2"/>
      <c r="K546" s="2"/>
      <c r="L546" s="2"/>
      <c r="M546" s="2"/>
    </row>
    <row r="547" ht="15.75" customHeight="1">
      <c r="A547" s="2"/>
      <c r="B547" s="2"/>
      <c r="C547" s="2"/>
      <c r="D547" s="2"/>
      <c r="E547" s="2"/>
      <c r="F547" s="2"/>
      <c r="G547" s="2"/>
      <c r="H547" s="2"/>
      <c r="I547" s="2"/>
      <c r="J547" s="2"/>
      <c r="K547" s="2"/>
      <c r="L547" s="2"/>
      <c r="M547" s="2"/>
    </row>
    <row r="548" ht="15.75" customHeight="1">
      <c r="A548" s="2"/>
      <c r="B548" s="2"/>
      <c r="C548" s="2"/>
      <c r="D548" s="2"/>
      <c r="E548" s="2"/>
      <c r="F548" s="2"/>
      <c r="G548" s="2"/>
      <c r="H548" s="2"/>
      <c r="I548" s="2"/>
      <c r="J548" s="2"/>
      <c r="K548" s="2"/>
      <c r="L548" s="2"/>
      <c r="M548" s="2"/>
    </row>
    <row r="549" ht="15.75" customHeight="1">
      <c r="A549" s="2"/>
      <c r="B549" s="2"/>
      <c r="C549" s="2"/>
      <c r="D549" s="2"/>
      <c r="E549" s="2"/>
      <c r="F549" s="2"/>
      <c r="G549" s="2"/>
      <c r="H549" s="2"/>
      <c r="I549" s="2"/>
      <c r="J549" s="2"/>
      <c r="K549" s="2"/>
      <c r="L549" s="2"/>
      <c r="M549" s="2"/>
    </row>
    <row r="550" ht="15.75" customHeight="1">
      <c r="A550" s="2"/>
      <c r="B550" s="2"/>
      <c r="C550" s="2"/>
      <c r="D550" s="2"/>
      <c r="E550" s="2"/>
      <c r="F550" s="2"/>
      <c r="G550" s="2"/>
      <c r="H550" s="2"/>
      <c r="I550" s="2"/>
      <c r="J550" s="2"/>
      <c r="K550" s="2"/>
      <c r="L550" s="2"/>
      <c r="M550" s="2"/>
    </row>
    <row r="551" ht="15.75" customHeight="1">
      <c r="A551" s="2"/>
      <c r="B551" s="2"/>
      <c r="C551" s="2"/>
      <c r="D551" s="2"/>
      <c r="E551" s="2"/>
      <c r="F551" s="2"/>
      <c r="G551" s="2"/>
      <c r="H551" s="2"/>
      <c r="I551" s="2"/>
      <c r="J551" s="2"/>
      <c r="K551" s="2"/>
      <c r="L551" s="2"/>
      <c r="M551" s="2"/>
    </row>
    <row r="552" ht="15.75" customHeight="1">
      <c r="A552" s="2"/>
      <c r="B552" s="2"/>
      <c r="C552" s="2"/>
      <c r="D552" s="2"/>
      <c r="E552" s="2"/>
      <c r="F552" s="2"/>
      <c r="G552" s="2"/>
      <c r="H552" s="2"/>
      <c r="I552" s="2"/>
      <c r="J552" s="2"/>
      <c r="K552" s="2"/>
      <c r="L552" s="2"/>
      <c r="M552" s="2"/>
    </row>
    <row r="553" ht="15.75" customHeight="1">
      <c r="A553" s="2"/>
      <c r="B553" s="2"/>
      <c r="C553" s="2"/>
      <c r="D553" s="2"/>
      <c r="E553" s="2"/>
      <c r="F553" s="2"/>
      <c r="G553" s="2"/>
      <c r="H553" s="2"/>
      <c r="I553" s="2"/>
      <c r="J553" s="2"/>
      <c r="K553" s="2"/>
      <c r="L553" s="2"/>
      <c r="M553" s="2"/>
    </row>
    <row r="554" ht="15.75" customHeight="1">
      <c r="A554" s="2"/>
      <c r="B554" s="2"/>
      <c r="C554" s="2"/>
      <c r="D554" s="2"/>
      <c r="E554" s="2"/>
      <c r="F554" s="2"/>
      <c r="G554" s="2"/>
      <c r="H554" s="2"/>
      <c r="I554" s="2"/>
      <c r="J554" s="2"/>
      <c r="K554" s="2"/>
      <c r="L554" s="2"/>
      <c r="M554" s="2"/>
    </row>
    <row r="555" ht="15.75" customHeight="1">
      <c r="A555" s="2"/>
      <c r="B555" s="2"/>
      <c r="C555" s="2"/>
      <c r="D555" s="2"/>
      <c r="E555" s="2"/>
      <c r="F555" s="2"/>
      <c r="G555" s="2"/>
      <c r="H555" s="2"/>
      <c r="I555" s="2"/>
      <c r="J555" s="2"/>
      <c r="K555" s="2"/>
      <c r="L555" s="2"/>
      <c r="M555" s="2"/>
    </row>
    <row r="556" ht="15.75" customHeight="1">
      <c r="A556" s="2"/>
      <c r="B556" s="2"/>
      <c r="C556" s="2"/>
      <c r="D556" s="2"/>
      <c r="E556" s="2"/>
      <c r="F556" s="2"/>
      <c r="G556" s="2"/>
      <c r="H556" s="2"/>
      <c r="I556" s="2"/>
      <c r="J556" s="2"/>
      <c r="K556" s="2"/>
      <c r="L556" s="2"/>
      <c r="M556" s="2"/>
    </row>
    <row r="557" ht="15.75" customHeight="1">
      <c r="A557" s="2"/>
      <c r="B557" s="2"/>
      <c r="C557" s="2"/>
      <c r="D557" s="2"/>
      <c r="E557" s="2"/>
      <c r="F557" s="2"/>
      <c r="G557" s="2"/>
      <c r="H557" s="2"/>
      <c r="I557" s="2"/>
      <c r="J557" s="2"/>
      <c r="K557" s="2"/>
      <c r="L557" s="2"/>
      <c r="M557" s="2"/>
    </row>
    <row r="558" ht="15.75" customHeight="1">
      <c r="A558" s="2"/>
      <c r="B558" s="2"/>
      <c r="C558" s="2"/>
      <c r="D558" s="2"/>
      <c r="E558" s="2"/>
      <c r="F558" s="2"/>
      <c r="G558" s="2"/>
      <c r="H558" s="2"/>
      <c r="I558" s="2"/>
      <c r="J558" s="2"/>
      <c r="K558" s="2"/>
      <c r="L558" s="2"/>
      <c r="M558" s="2"/>
    </row>
    <row r="559" ht="15.75" customHeight="1">
      <c r="A559" s="2"/>
      <c r="B559" s="2"/>
      <c r="C559" s="2"/>
      <c r="D559" s="2"/>
      <c r="E559" s="2"/>
      <c r="F559" s="2"/>
      <c r="G559" s="2"/>
      <c r="H559" s="2"/>
      <c r="I559" s="2"/>
      <c r="J559" s="2"/>
      <c r="K559" s="2"/>
      <c r="L559" s="2"/>
      <c r="M559" s="2"/>
    </row>
    <row r="560" ht="15.75" customHeight="1">
      <c r="A560" s="2"/>
      <c r="B560" s="2"/>
      <c r="C560" s="2"/>
      <c r="D560" s="2"/>
      <c r="E560" s="2"/>
      <c r="F560" s="2"/>
      <c r="G560" s="2"/>
      <c r="H560" s="2"/>
      <c r="I560" s="2"/>
      <c r="J560" s="2"/>
      <c r="K560" s="2"/>
      <c r="L560" s="2"/>
      <c r="M560" s="2"/>
    </row>
    <row r="561" ht="15.75" customHeight="1">
      <c r="A561" s="2"/>
      <c r="B561" s="2"/>
      <c r="C561" s="2"/>
      <c r="D561" s="2"/>
      <c r="E561" s="2"/>
      <c r="F561" s="2"/>
      <c r="G561" s="2"/>
      <c r="H561" s="2"/>
      <c r="I561" s="2"/>
      <c r="J561" s="2"/>
      <c r="K561" s="2"/>
      <c r="L561" s="2"/>
      <c r="M561" s="2"/>
    </row>
    <row r="562" ht="15.75" customHeight="1">
      <c r="A562" s="2"/>
      <c r="B562" s="2"/>
      <c r="C562" s="2"/>
      <c r="D562" s="2"/>
      <c r="E562" s="2"/>
      <c r="F562" s="2"/>
      <c r="G562" s="2"/>
      <c r="H562" s="2"/>
      <c r="I562" s="2"/>
      <c r="J562" s="2"/>
      <c r="K562" s="2"/>
      <c r="L562" s="2"/>
      <c r="M562" s="2"/>
    </row>
    <row r="563" ht="15.75" customHeight="1">
      <c r="A563" s="2"/>
      <c r="B563" s="2"/>
      <c r="C563" s="2"/>
      <c r="D563" s="2"/>
      <c r="E563" s="2"/>
      <c r="F563" s="2"/>
      <c r="G563" s="2"/>
      <c r="H563" s="2"/>
      <c r="I563" s="2"/>
      <c r="J563" s="2"/>
      <c r="K563" s="2"/>
      <c r="L563" s="2"/>
      <c r="M563" s="2"/>
    </row>
    <row r="564" ht="15.75" customHeight="1">
      <c r="A564" s="2"/>
      <c r="B564" s="2"/>
      <c r="C564" s="2"/>
      <c r="D564" s="2"/>
      <c r="E564" s="2"/>
      <c r="F564" s="2"/>
      <c r="G564" s="2"/>
      <c r="H564" s="2"/>
      <c r="I564" s="2"/>
      <c r="J564" s="2"/>
      <c r="K564" s="2"/>
      <c r="L564" s="2"/>
      <c r="M564" s="2"/>
    </row>
    <row r="565" ht="15.75" customHeight="1">
      <c r="A565" s="2"/>
      <c r="B565" s="2"/>
      <c r="C565" s="2"/>
      <c r="D565" s="2"/>
      <c r="E565" s="2"/>
      <c r="F565" s="2"/>
      <c r="G565" s="2"/>
      <c r="H565" s="2"/>
      <c r="I565" s="2"/>
      <c r="J565" s="2"/>
      <c r="K565" s="2"/>
      <c r="L565" s="2"/>
      <c r="M565" s="2"/>
    </row>
    <row r="566" ht="15.75" customHeight="1">
      <c r="A566" s="2"/>
      <c r="B566" s="2"/>
      <c r="C566" s="2"/>
      <c r="D566" s="2"/>
      <c r="E566" s="2"/>
      <c r="F566" s="2"/>
      <c r="G566" s="2"/>
      <c r="H566" s="2"/>
      <c r="I566" s="2"/>
      <c r="J566" s="2"/>
      <c r="K566" s="2"/>
      <c r="L566" s="2"/>
      <c r="M566" s="2"/>
    </row>
    <row r="567" ht="15.75" customHeight="1">
      <c r="A567" s="2"/>
      <c r="B567" s="2"/>
      <c r="C567" s="2"/>
      <c r="D567" s="2"/>
      <c r="E567" s="2"/>
      <c r="F567" s="2"/>
      <c r="G567" s="2"/>
      <c r="H567" s="2"/>
      <c r="I567" s="2"/>
      <c r="J567" s="2"/>
      <c r="K567" s="2"/>
      <c r="L567" s="2"/>
      <c r="M567" s="2"/>
    </row>
    <row r="568" ht="15.75" customHeight="1">
      <c r="A568" s="2"/>
      <c r="B568" s="2"/>
      <c r="C568" s="2"/>
      <c r="D568" s="2"/>
      <c r="E568" s="2"/>
      <c r="F568" s="2"/>
      <c r="G568" s="2"/>
      <c r="H568" s="2"/>
      <c r="I568" s="2"/>
      <c r="J568" s="2"/>
      <c r="K568" s="2"/>
      <c r="L568" s="2"/>
      <c r="M568" s="2"/>
    </row>
    <row r="569" ht="15.75" customHeight="1">
      <c r="A569" s="2"/>
      <c r="B569" s="2"/>
      <c r="C569" s="2"/>
      <c r="D569" s="2"/>
      <c r="E569" s="2"/>
      <c r="F569" s="2"/>
      <c r="G569" s="2"/>
      <c r="H569" s="2"/>
      <c r="I569" s="2"/>
      <c r="J569" s="2"/>
      <c r="K569" s="2"/>
      <c r="L569" s="2"/>
      <c r="M569" s="2"/>
    </row>
    <row r="570" ht="15.75" customHeight="1">
      <c r="A570" s="2"/>
      <c r="B570" s="2"/>
      <c r="C570" s="2"/>
      <c r="D570" s="2"/>
      <c r="E570" s="2"/>
      <c r="F570" s="2"/>
      <c r="G570" s="2"/>
      <c r="H570" s="2"/>
      <c r="I570" s="2"/>
      <c r="J570" s="2"/>
      <c r="K570" s="2"/>
      <c r="L570" s="2"/>
      <c r="M570" s="2"/>
    </row>
    <row r="571" ht="15.75" customHeight="1">
      <c r="A571" s="2"/>
      <c r="B571" s="2"/>
      <c r="C571" s="2"/>
      <c r="D571" s="2"/>
      <c r="E571" s="2"/>
      <c r="F571" s="2"/>
      <c r="G571" s="2"/>
      <c r="H571" s="2"/>
      <c r="I571" s="2"/>
      <c r="J571" s="2"/>
      <c r="K571" s="2"/>
      <c r="L571" s="2"/>
      <c r="M571" s="2"/>
    </row>
    <row r="572" ht="15.75" customHeight="1">
      <c r="A572" s="2"/>
      <c r="B572" s="2"/>
      <c r="C572" s="2"/>
      <c r="D572" s="2"/>
      <c r="E572" s="2"/>
      <c r="F572" s="2"/>
      <c r="G572" s="2"/>
      <c r="H572" s="2"/>
      <c r="I572" s="2"/>
      <c r="J572" s="2"/>
      <c r="K572" s="2"/>
      <c r="L572" s="2"/>
      <c r="M572" s="2"/>
    </row>
    <row r="573" ht="15.75" customHeight="1">
      <c r="A573" s="2"/>
      <c r="B573" s="2"/>
      <c r="C573" s="2"/>
      <c r="D573" s="2"/>
      <c r="E573" s="2"/>
      <c r="F573" s="2"/>
      <c r="G573" s="2"/>
      <c r="H573" s="2"/>
      <c r="I573" s="2"/>
      <c r="J573" s="2"/>
      <c r="K573" s="2"/>
      <c r="L573" s="2"/>
      <c r="M573" s="2"/>
    </row>
    <row r="574" ht="15.75" customHeight="1">
      <c r="A574" s="2"/>
      <c r="B574" s="2"/>
      <c r="C574" s="2"/>
      <c r="D574" s="2"/>
      <c r="E574" s="2"/>
      <c r="F574" s="2"/>
      <c r="G574" s="2"/>
      <c r="H574" s="2"/>
      <c r="I574" s="2"/>
      <c r="J574" s="2"/>
      <c r="K574" s="2"/>
      <c r="L574" s="2"/>
      <c r="M574" s="2"/>
    </row>
    <row r="575" ht="15.75" customHeight="1">
      <c r="A575" s="2"/>
      <c r="B575" s="2"/>
      <c r="C575" s="2"/>
      <c r="D575" s="2"/>
      <c r="E575" s="2"/>
      <c r="F575" s="2"/>
      <c r="G575" s="2"/>
      <c r="H575" s="2"/>
      <c r="I575" s="2"/>
      <c r="J575" s="2"/>
      <c r="K575" s="2"/>
      <c r="L575" s="2"/>
      <c r="M575" s="2"/>
    </row>
    <row r="576" ht="15.75" customHeight="1">
      <c r="A576" s="2"/>
      <c r="B576" s="2"/>
      <c r="C576" s="2"/>
      <c r="D576" s="2"/>
      <c r="E576" s="2"/>
      <c r="F576" s="2"/>
      <c r="G576" s="2"/>
      <c r="H576" s="2"/>
      <c r="I576" s="2"/>
      <c r="J576" s="2"/>
      <c r="K576" s="2"/>
      <c r="L576" s="2"/>
      <c r="M576" s="2"/>
    </row>
    <row r="577" ht="15.75" customHeight="1">
      <c r="A577" s="2"/>
      <c r="B577" s="2"/>
      <c r="C577" s="2"/>
      <c r="D577" s="2"/>
      <c r="E577" s="2"/>
      <c r="F577" s="2"/>
      <c r="G577" s="2"/>
      <c r="H577" s="2"/>
      <c r="I577" s="2"/>
      <c r="J577" s="2"/>
      <c r="K577" s="2"/>
      <c r="L577" s="2"/>
      <c r="M577" s="2"/>
    </row>
    <row r="578" ht="15.75" customHeight="1">
      <c r="A578" s="2"/>
      <c r="B578" s="2"/>
      <c r="C578" s="2"/>
      <c r="D578" s="2"/>
      <c r="E578" s="2"/>
      <c r="F578" s="2"/>
      <c r="G578" s="2"/>
      <c r="H578" s="2"/>
      <c r="I578" s="2"/>
      <c r="J578" s="2"/>
      <c r="K578" s="2"/>
      <c r="L578" s="2"/>
      <c r="M578" s="2"/>
    </row>
    <row r="579" ht="15.75" customHeight="1">
      <c r="A579" s="2"/>
      <c r="B579" s="2"/>
      <c r="C579" s="2"/>
      <c r="D579" s="2"/>
      <c r="E579" s="2"/>
      <c r="F579" s="2"/>
      <c r="G579" s="2"/>
      <c r="H579" s="2"/>
      <c r="I579" s="2"/>
      <c r="J579" s="2"/>
      <c r="K579" s="2"/>
      <c r="L579" s="2"/>
      <c r="M579" s="2"/>
    </row>
    <row r="580" ht="15.75" customHeight="1">
      <c r="A580" s="2"/>
      <c r="B580" s="2"/>
      <c r="C580" s="2"/>
      <c r="D580" s="2"/>
      <c r="E580" s="2"/>
      <c r="F580" s="2"/>
      <c r="G580" s="2"/>
      <c r="H580" s="2"/>
      <c r="I580" s="2"/>
      <c r="J580" s="2"/>
      <c r="K580" s="2"/>
      <c r="L580" s="2"/>
      <c r="M580" s="2"/>
    </row>
    <row r="581" ht="15.75" customHeight="1">
      <c r="A581" s="2"/>
      <c r="B581" s="2"/>
      <c r="C581" s="2"/>
      <c r="D581" s="2"/>
      <c r="E581" s="2"/>
      <c r="F581" s="2"/>
      <c r="G581" s="2"/>
      <c r="H581" s="2"/>
      <c r="I581" s="2"/>
      <c r="J581" s="2"/>
      <c r="K581" s="2"/>
      <c r="L581" s="2"/>
      <c r="M581" s="2"/>
    </row>
    <row r="582" ht="15.75" customHeight="1">
      <c r="A582" s="2"/>
      <c r="B582" s="2"/>
      <c r="C582" s="2"/>
      <c r="D582" s="2"/>
      <c r="E582" s="2"/>
      <c r="F582" s="2"/>
      <c r="G582" s="2"/>
      <c r="H582" s="2"/>
      <c r="I582" s="2"/>
      <c r="J582" s="2"/>
      <c r="K582" s="2"/>
      <c r="L582" s="2"/>
      <c r="M582" s="2"/>
    </row>
    <row r="583" ht="15.75" customHeight="1">
      <c r="A583" s="2"/>
      <c r="B583" s="2"/>
      <c r="C583" s="2"/>
      <c r="D583" s="2"/>
      <c r="E583" s="2"/>
      <c r="F583" s="2"/>
      <c r="G583" s="2"/>
      <c r="H583" s="2"/>
      <c r="I583" s="2"/>
      <c r="J583" s="2"/>
      <c r="K583" s="2"/>
      <c r="L583" s="2"/>
      <c r="M583" s="2"/>
    </row>
    <row r="584" ht="15.75" customHeight="1">
      <c r="A584" s="2"/>
      <c r="B584" s="2"/>
      <c r="C584" s="2"/>
      <c r="D584" s="2"/>
      <c r="E584" s="2"/>
      <c r="F584" s="2"/>
      <c r="G584" s="2"/>
      <c r="H584" s="2"/>
      <c r="I584" s="2"/>
      <c r="J584" s="2"/>
      <c r="K584" s="2"/>
      <c r="L584" s="2"/>
      <c r="M584" s="2"/>
    </row>
    <row r="585" ht="15.75" customHeight="1">
      <c r="A585" s="2"/>
      <c r="B585" s="2"/>
      <c r="C585" s="2"/>
      <c r="D585" s="2"/>
      <c r="E585" s="2"/>
      <c r="F585" s="2"/>
      <c r="G585" s="2"/>
      <c r="H585" s="2"/>
      <c r="I585" s="2"/>
      <c r="J585" s="2"/>
      <c r="K585" s="2"/>
      <c r="L585" s="2"/>
      <c r="M585" s="2"/>
    </row>
    <row r="586" ht="15.75" customHeight="1">
      <c r="A586" s="2"/>
      <c r="B586" s="2"/>
      <c r="C586" s="2"/>
      <c r="D586" s="2"/>
      <c r="E586" s="2"/>
      <c r="F586" s="2"/>
      <c r="G586" s="2"/>
      <c r="H586" s="2"/>
      <c r="I586" s="2"/>
      <c r="J586" s="2"/>
      <c r="K586" s="2"/>
      <c r="L586" s="2"/>
      <c r="M586" s="2"/>
    </row>
    <row r="587" ht="15.75" customHeight="1">
      <c r="A587" s="2"/>
      <c r="B587" s="2"/>
      <c r="C587" s="2"/>
      <c r="D587" s="2"/>
      <c r="E587" s="2"/>
      <c r="F587" s="2"/>
      <c r="G587" s="2"/>
      <c r="H587" s="2"/>
      <c r="I587" s="2"/>
      <c r="J587" s="2"/>
      <c r="K587" s="2"/>
      <c r="L587" s="2"/>
      <c r="M587" s="2"/>
    </row>
    <row r="588" ht="15.75" customHeight="1">
      <c r="A588" s="2"/>
      <c r="B588" s="2"/>
      <c r="C588" s="2"/>
      <c r="D588" s="2"/>
      <c r="E588" s="2"/>
      <c r="F588" s="2"/>
      <c r="G588" s="2"/>
      <c r="H588" s="2"/>
      <c r="I588" s="2"/>
      <c r="J588" s="2"/>
      <c r="K588" s="2"/>
      <c r="L588" s="2"/>
      <c r="M588" s="2"/>
    </row>
    <row r="589" ht="15.75" customHeight="1">
      <c r="A589" s="2"/>
      <c r="B589" s="2"/>
      <c r="C589" s="2"/>
      <c r="D589" s="2"/>
      <c r="E589" s="2"/>
      <c r="F589" s="2"/>
      <c r="G589" s="2"/>
      <c r="H589" s="2"/>
      <c r="I589" s="2"/>
      <c r="J589" s="2"/>
      <c r="K589" s="2"/>
      <c r="L589" s="2"/>
      <c r="M589" s="2"/>
    </row>
    <row r="590" ht="15.75" customHeight="1">
      <c r="A590" s="2"/>
      <c r="B590" s="2"/>
      <c r="C590" s="2"/>
      <c r="D590" s="2"/>
      <c r="E590" s="2"/>
      <c r="F590" s="2"/>
      <c r="G590" s="2"/>
      <c r="H590" s="2"/>
      <c r="I590" s="2"/>
      <c r="J590" s="2"/>
      <c r="K590" s="2"/>
      <c r="L590" s="2"/>
      <c r="M590" s="2"/>
    </row>
    <row r="591" ht="15.75" customHeight="1">
      <c r="A591" s="2"/>
      <c r="B591" s="2"/>
      <c r="C591" s="2"/>
      <c r="D591" s="2"/>
      <c r="E591" s="2"/>
      <c r="F591" s="2"/>
      <c r="G591" s="2"/>
      <c r="H591" s="2"/>
      <c r="I591" s="2"/>
      <c r="J591" s="2"/>
      <c r="K591" s="2"/>
      <c r="L591" s="2"/>
      <c r="M591" s="2"/>
    </row>
    <row r="592" ht="15.75" customHeight="1">
      <c r="A592" s="2"/>
      <c r="B592" s="2"/>
      <c r="C592" s="2"/>
      <c r="D592" s="2"/>
      <c r="E592" s="2"/>
      <c r="F592" s="2"/>
      <c r="G592" s="2"/>
      <c r="H592" s="2"/>
      <c r="I592" s="2"/>
      <c r="J592" s="2"/>
      <c r="K592" s="2"/>
      <c r="L592" s="2"/>
      <c r="M592" s="2"/>
    </row>
    <row r="593" ht="15.75" customHeight="1">
      <c r="A593" s="2"/>
      <c r="B593" s="2"/>
      <c r="C593" s="2"/>
      <c r="D593" s="2"/>
      <c r="E593" s="2"/>
      <c r="F593" s="2"/>
      <c r="G593" s="2"/>
      <c r="H593" s="2"/>
      <c r="I593" s="2"/>
      <c r="J593" s="2"/>
      <c r="K593" s="2"/>
      <c r="L593" s="2"/>
      <c r="M593" s="2"/>
    </row>
    <row r="594" ht="15.75" customHeight="1">
      <c r="A594" s="2"/>
      <c r="B594" s="2"/>
      <c r="C594" s="2"/>
      <c r="D594" s="2"/>
      <c r="E594" s="2"/>
      <c r="F594" s="2"/>
      <c r="G594" s="2"/>
      <c r="H594" s="2"/>
      <c r="I594" s="2"/>
      <c r="J594" s="2"/>
      <c r="K594" s="2"/>
      <c r="L594" s="2"/>
      <c r="M594" s="2"/>
    </row>
    <row r="595" ht="15.75" customHeight="1">
      <c r="A595" s="2"/>
      <c r="B595" s="2"/>
      <c r="C595" s="2"/>
      <c r="D595" s="2"/>
      <c r="E595" s="2"/>
      <c r="F595" s="2"/>
      <c r="G595" s="2"/>
      <c r="H595" s="2"/>
      <c r="I595" s="2"/>
      <c r="J595" s="2"/>
      <c r="K595" s="2"/>
      <c r="L595" s="2"/>
      <c r="M595" s="2"/>
    </row>
    <row r="596" ht="15.75" customHeight="1">
      <c r="A596" s="2"/>
      <c r="B596" s="2"/>
      <c r="C596" s="2"/>
      <c r="D596" s="2"/>
      <c r="E596" s="2"/>
      <c r="F596" s="2"/>
      <c r="G596" s="2"/>
      <c r="H596" s="2"/>
      <c r="I596" s="2"/>
      <c r="J596" s="2"/>
      <c r="K596" s="2"/>
      <c r="L596" s="2"/>
      <c r="M596" s="2"/>
    </row>
    <row r="597" ht="15.75" customHeight="1">
      <c r="A597" s="2"/>
      <c r="B597" s="2"/>
      <c r="C597" s="2"/>
      <c r="D597" s="2"/>
      <c r="E597" s="2"/>
      <c r="F597" s="2"/>
      <c r="G597" s="2"/>
      <c r="H597" s="2"/>
      <c r="I597" s="2"/>
      <c r="J597" s="2"/>
      <c r="K597" s="2"/>
      <c r="L597" s="2"/>
      <c r="M597" s="2"/>
    </row>
    <row r="598" ht="15.75" customHeight="1">
      <c r="A598" s="2"/>
      <c r="B598" s="2"/>
      <c r="C598" s="2"/>
      <c r="D598" s="2"/>
      <c r="E598" s="2"/>
      <c r="F598" s="2"/>
      <c r="G598" s="2"/>
      <c r="H598" s="2"/>
      <c r="I598" s="2"/>
      <c r="J598" s="2"/>
      <c r="K598" s="2"/>
      <c r="L598" s="2"/>
      <c r="M598" s="2"/>
    </row>
    <row r="599" ht="15.75" customHeight="1">
      <c r="A599" s="2"/>
      <c r="B599" s="2"/>
      <c r="C599" s="2"/>
      <c r="D599" s="2"/>
      <c r="E599" s="2"/>
      <c r="F599" s="2"/>
      <c r="G599" s="2"/>
      <c r="H599" s="2"/>
      <c r="I599" s="2"/>
      <c r="J599" s="2"/>
      <c r="K599" s="2"/>
      <c r="L599" s="2"/>
      <c r="M599" s="2"/>
    </row>
    <row r="600" ht="15.75" customHeight="1">
      <c r="A600" s="2"/>
      <c r="B600" s="2"/>
      <c r="C600" s="2"/>
      <c r="D600" s="2"/>
      <c r="E600" s="2"/>
      <c r="F600" s="2"/>
      <c r="G600" s="2"/>
      <c r="H600" s="2"/>
      <c r="I600" s="2"/>
      <c r="J600" s="2"/>
      <c r="K600" s="2"/>
      <c r="L600" s="2"/>
      <c r="M600" s="2"/>
    </row>
    <row r="601" ht="15.75" customHeight="1">
      <c r="A601" s="2"/>
      <c r="B601" s="2"/>
      <c r="C601" s="2"/>
      <c r="D601" s="2"/>
      <c r="E601" s="2"/>
      <c r="F601" s="2"/>
      <c r="G601" s="2"/>
      <c r="H601" s="2"/>
      <c r="I601" s="2"/>
      <c r="J601" s="2"/>
      <c r="K601" s="2"/>
      <c r="L601" s="2"/>
      <c r="M601" s="2"/>
    </row>
    <row r="602" ht="15.75" customHeight="1">
      <c r="A602" s="2"/>
      <c r="B602" s="2"/>
      <c r="C602" s="2"/>
      <c r="D602" s="2"/>
      <c r="E602" s="2"/>
      <c r="F602" s="2"/>
      <c r="G602" s="2"/>
      <c r="H602" s="2"/>
      <c r="I602" s="2"/>
      <c r="J602" s="2"/>
      <c r="K602" s="2"/>
      <c r="L602" s="2"/>
      <c r="M602" s="2"/>
    </row>
    <row r="603" ht="15.75" customHeight="1">
      <c r="A603" s="2"/>
      <c r="B603" s="2"/>
      <c r="C603" s="2"/>
      <c r="D603" s="2"/>
      <c r="E603" s="2"/>
      <c r="F603" s="2"/>
      <c r="G603" s="2"/>
      <c r="H603" s="2"/>
      <c r="I603" s="2"/>
      <c r="J603" s="2"/>
      <c r="K603" s="2"/>
      <c r="L603" s="2"/>
      <c r="M603" s="2"/>
    </row>
    <row r="604" ht="15.75" customHeight="1">
      <c r="A604" s="2"/>
      <c r="B604" s="2"/>
      <c r="C604" s="2"/>
      <c r="D604" s="2"/>
      <c r="E604" s="2"/>
      <c r="F604" s="2"/>
      <c r="G604" s="2"/>
      <c r="H604" s="2"/>
      <c r="I604" s="2"/>
      <c r="J604" s="2"/>
      <c r="K604" s="2"/>
      <c r="L604" s="2"/>
      <c r="M604" s="2"/>
    </row>
    <row r="605" ht="15.75" customHeight="1">
      <c r="A605" s="2"/>
      <c r="B605" s="2"/>
      <c r="C605" s="2"/>
      <c r="D605" s="2"/>
      <c r="E605" s="2"/>
      <c r="F605" s="2"/>
      <c r="G605" s="2"/>
      <c r="H605" s="2"/>
      <c r="I605" s="2"/>
      <c r="J605" s="2"/>
      <c r="K605" s="2"/>
      <c r="L605" s="2"/>
      <c r="M605" s="2"/>
    </row>
    <row r="606" ht="15.75" customHeight="1">
      <c r="A606" s="2"/>
      <c r="B606" s="2"/>
      <c r="C606" s="2"/>
      <c r="D606" s="2"/>
      <c r="E606" s="2"/>
      <c r="F606" s="2"/>
      <c r="G606" s="2"/>
      <c r="H606" s="2"/>
      <c r="I606" s="2"/>
      <c r="J606" s="2"/>
      <c r="K606" s="2"/>
      <c r="L606" s="2"/>
      <c r="M606" s="2"/>
    </row>
    <row r="607" ht="15.75" customHeight="1">
      <c r="A607" s="2"/>
      <c r="B607" s="2"/>
      <c r="C607" s="2"/>
      <c r="D607" s="2"/>
      <c r="E607" s="2"/>
      <c r="F607" s="2"/>
      <c r="G607" s="2"/>
      <c r="H607" s="2"/>
      <c r="I607" s="2"/>
      <c r="J607" s="2"/>
      <c r="K607" s="2"/>
      <c r="L607" s="2"/>
      <c r="M607" s="2"/>
    </row>
    <row r="608" ht="15.75" customHeight="1">
      <c r="A608" s="2"/>
      <c r="B608" s="2"/>
      <c r="C608" s="2"/>
      <c r="D608" s="2"/>
      <c r="E608" s="2"/>
      <c r="F608" s="2"/>
      <c r="G608" s="2"/>
      <c r="H608" s="2"/>
      <c r="I608" s="2"/>
      <c r="J608" s="2"/>
      <c r="K608" s="2"/>
      <c r="L608" s="2"/>
      <c r="M608" s="2"/>
    </row>
    <row r="609" ht="15.75" customHeight="1">
      <c r="A609" s="2"/>
      <c r="B609" s="2"/>
      <c r="C609" s="2"/>
      <c r="D609" s="2"/>
      <c r="E609" s="2"/>
      <c r="F609" s="2"/>
      <c r="G609" s="2"/>
      <c r="H609" s="2"/>
      <c r="I609" s="2"/>
      <c r="J609" s="2"/>
      <c r="K609" s="2"/>
      <c r="L609" s="2"/>
      <c r="M609" s="2"/>
    </row>
    <row r="610" ht="15.75" customHeight="1">
      <c r="A610" s="2"/>
      <c r="B610" s="2"/>
      <c r="C610" s="2"/>
      <c r="D610" s="2"/>
      <c r="E610" s="2"/>
      <c r="F610" s="2"/>
      <c r="G610" s="2"/>
      <c r="H610" s="2"/>
      <c r="I610" s="2"/>
      <c r="J610" s="2"/>
      <c r="K610" s="2"/>
      <c r="L610" s="2"/>
      <c r="M610" s="2"/>
    </row>
    <row r="611" ht="15.75" customHeight="1">
      <c r="A611" s="2"/>
      <c r="B611" s="2"/>
      <c r="C611" s="2"/>
      <c r="D611" s="2"/>
      <c r="E611" s="2"/>
      <c r="F611" s="2"/>
      <c r="G611" s="2"/>
      <c r="H611" s="2"/>
      <c r="I611" s="2"/>
      <c r="J611" s="2"/>
      <c r="K611" s="2"/>
      <c r="L611" s="2"/>
      <c r="M611" s="2"/>
    </row>
    <row r="612" ht="15.75" customHeight="1">
      <c r="A612" s="2"/>
      <c r="B612" s="2"/>
      <c r="C612" s="2"/>
      <c r="D612" s="2"/>
      <c r="E612" s="2"/>
      <c r="F612" s="2"/>
      <c r="G612" s="2"/>
      <c r="H612" s="2"/>
      <c r="I612" s="2"/>
      <c r="J612" s="2"/>
      <c r="K612" s="2"/>
      <c r="L612" s="2"/>
      <c r="M612" s="2"/>
    </row>
    <row r="613" ht="15.75" customHeight="1">
      <c r="A613" s="2"/>
      <c r="B613" s="2"/>
      <c r="C613" s="2"/>
      <c r="D613" s="2"/>
      <c r="E613" s="2"/>
      <c r="F613" s="2"/>
      <c r="G613" s="2"/>
      <c r="H613" s="2"/>
      <c r="I613" s="2"/>
      <c r="J613" s="2"/>
      <c r="K613" s="2"/>
      <c r="L613" s="2"/>
      <c r="M613" s="2"/>
    </row>
    <row r="614" ht="15.75" customHeight="1">
      <c r="A614" s="2"/>
      <c r="B614" s="2"/>
      <c r="C614" s="2"/>
      <c r="D614" s="2"/>
      <c r="E614" s="2"/>
      <c r="F614" s="2"/>
      <c r="G614" s="2"/>
      <c r="H614" s="2"/>
      <c r="I614" s="2"/>
      <c r="J614" s="2"/>
      <c r="K614" s="2"/>
      <c r="L614" s="2"/>
      <c r="M614" s="2"/>
    </row>
    <row r="615" ht="15.75" customHeight="1">
      <c r="A615" s="2"/>
      <c r="B615" s="2"/>
      <c r="C615" s="2"/>
      <c r="D615" s="2"/>
      <c r="E615" s="2"/>
      <c r="F615" s="2"/>
      <c r="G615" s="2"/>
      <c r="H615" s="2"/>
      <c r="I615" s="2"/>
      <c r="J615" s="2"/>
      <c r="K615" s="2"/>
      <c r="L615" s="2"/>
      <c r="M615" s="2"/>
    </row>
    <row r="616" ht="15.75" customHeight="1">
      <c r="A616" s="2"/>
      <c r="B616" s="2"/>
      <c r="C616" s="2"/>
      <c r="D616" s="2"/>
      <c r="E616" s="2"/>
      <c r="F616" s="2"/>
      <c r="G616" s="2"/>
      <c r="H616" s="2"/>
      <c r="I616" s="2"/>
      <c r="J616" s="2"/>
      <c r="K616" s="2"/>
      <c r="L616" s="2"/>
      <c r="M616" s="2"/>
    </row>
    <row r="617" ht="15.75" customHeight="1">
      <c r="A617" s="2"/>
      <c r="B617" s="2"/>
      <c r="C617" s="2"/>
      <c r="D617" s="2"/>
      <c r="E617" s="2"/>
      <c r="F617" s="2"/>
      <c r="G617" s="2"/>
      <c r="H617" s="2"/>
      <c r="I617" s="2"/>
      <c r="J617" s="2"/>
      <c r="K617" s="2"/>
      <c r="L617" s="2"/>
      <c r="M617" s="2"/>
    </row>
    <row r="618" ht="15.75" customHeight="1">
      <c r="A618" s="2"/>
      <c r="B618" s="2"/>
      <c r="C618" s="2"/>
      <c r="D618" s="2"/>
      <c r="E618" s="2"/>
      <c r="F618" s="2"/>
      <c r="G618" s="2"/>
      <c r="H618" s="2"/>
      <c r="I618" s="2"/>
      <c r="J618" s="2"/>
      <c r="K618" s="2"/>
      <c r="L618" s="2"/>
      <c r="M618" s="2"/>
    </row>
    <row r="619" ht="15.75" customHeight="1">
      <c r="A619" s="2"/>
      <c r="B619" s="2"/>
      <c r="C619" s="2"/>
      <c r="D619" s="2"/>
      <c r="E619" s="2"/>
      <c r="F619" s="2"/>
      <c r="G619" s="2"/>
      <c r="H619" s="2"/>
      <c r="I619" s="2"/>
      <c r="J619" s="2"/>
      <c r="K619" s="2"/>
      <c r="L619" s="2"/>
      <c r="M619" s="2"/>
    </row>
    <row r="620" ht="15.75" customHeight="1">
      <c r="A620" s="2"/>
      <c r="B620" s="2"/>
      <c r="C620" s="2"/>
      <c r="D620" s="2"/>
      <c r="E620" s="2"/>
      <c r="F620" s="2"/>
      <c r="G620" s="2"/>
      <c r="H620" s="2"/>
      <c r="I620" s="2"/>
      <c r="J620" s="2"/>
      <c r="K620" s="2"/>
      <c r="L620" s="2"/>
      <c r="M620" s="2"/>
    </row>
    <row r="621" ht="15.75" customHeight="1">
      <c r="A621" s="2"/>
      <c r="B621" s="2"/>
      <c r="C621" s="2"/>
      <c r="D621" s="2"/>
      <c r="E621" s="2"/>
      <c r="F621" s="2"/>
      <c r="G621" s="2"/>
      <c r="H621" s="2"/>
      <c r="I621" s="2"/>
      <c r="J621" s="2"/>
      <c r="K621" s="2"/>
      <c r="L621" s="2"/>
      <c r="M621" s="2"/>
    </row>
    <row r="622" ht="15.75" customHeight="1">
      <c r="A622" s="2"/>
      <c r="B622" s="2"/>
      <c r="C622" s="2"/>
      <c r="D622" s="2"/>
      <c r="E622" s="2"/>
      <c r="F622" s="2"/>
      <c r="G622" s="2"/>
      <c r="H622" s="2"/>
      <c r="I622" s="2"/>
      <c r="J622" s="2"/>
      <c r="K622" s="2"/>
      <c r="L622" s="2"/>
      <c r="M622" s="2"/>
    </row>
    <row r="623" ht="15.75" customHeight="1">
      <c r="A623" s="2"/>
      <c r="B623" s="2"/>
      <c r="C623" s="2"/>
      <c r="D623" s="2"/>
      <c r="E623" s="2"/>
      <c r="F623" s="2"/>
      <c r="G623" s="2"/>
      <c r="H623" s="2"/>
      <c r="I623" s="2"/>
      <c r="J623" s="2"/>
      <c r="K623" s="2"/>
      <c r="L623" s="2"/>
      <c r="M623" s="2"/>
    </row>
    <row r="624" ht="15.75" customHeight="1">
      <c r="A624" s="2"/>
      <c r="B624" s="2"/>
      <c r="C624" s="2"/>
      <c r="D624" s="2"/>
      <c r="E624" s="2"/>
      <c r="F624" s="2"/>
      <c r="G624" s="2"/>
      <c r="H624" s="2"/>
      <c r="I624" s="2"/>
      <c r="J624" s="2"/>
      <c r="K624" s="2"/>
      <c r="L624" s="2"/>
      <c r="M624" s="2"/>
    </row>
    <row r="625" ht="15.75" customHeight="1">
      <c r="A625" s="2"/>
      <c r="B625" s="2"/>
      <c r="C625" s="2"/>
      <c r="D625" s="2"/>
      <c r="E625" s="2"/>
      <c r="F625" s="2"/>
      <c r="G625" s="2"/>
      <c r="H625" s="2"/>
      <c r="I625" s="2"/>
      <c r="J625" s="2"/>
      <c r="K625" s="2"/>
      <c r="L625" s="2"/>
      <c r="M625" s="2"/>
    </row>
    <row r="626" ht="15.75" customHeight="1">
      <c r="A626" s="2"/>
      <c r="B626" s="2"/>
      <c r="C626" s="2"/>
      <c r="D626" s="2"/>
      <c r="E626" s="2"/>
      <c r="F626" s="2"/>
      <c r="G626" s="2"/>
      <c r="H626" s="2"/>
      <c r="I626" s="2"/>
      <c r="J626" s="2"/>
      <c r="K626" s="2"/>
      <c r="L626" s="2"/>
      <c r="M626" s="2"/>
    </row>
    <row r="627" ht="15.75" customHeight="1">
      <c r="A627" s="2"/>
      <c r="B627" s="2"/>
      <c r="C627" s="2"/>
      <c r="D627" s="2"/>
      <c r="E627" s="2"/>
      <c r="F627" s="2"/>
      <c r="G627" s="2"/>
      <c r="H627" s="2"/>
      <c r="I627" s="2"/>
      <c r="J627" s="2"/>
      <c r="K627" s="2"/>
      <c r="L627" s="2"/>
      <c r="M627" s="2"/>
    </row>
    <row r="628" ht="15.75" customHeight="1">
      <c r="A628" s="2"/>
      <c r="B628" s="2"/>
      <c r="C628" s="2"/>
      <c r="D628" s="2"/>
      <c r="E628" s="2"/>
      <c r="F628" s="2"/>
      <c r="G628" s="2"/>
      <c r="H628" s="2"/>
      <c r="I628" s="2"/>
      <c r="J628" s="2"/>
      <c r="K628" s="2"/>
      <c r="L628" s="2"/>
      <c r="M628" s="2"/>
    </row>
    <row r="629" ht="15.75" customHeight="1">
      <c r="A629" s="2"/>
      <c r="B629" s="2"/>
      <c r="C629" s="2"/>
      <c r="D629" s="2"/>
      <c r="E629" s="2"/>
      <c r="F629" s="2"/>
      <c r="G629" s="2"/>
      <c r="H629" s="2"/>
      <c r="I629" s="2"/>
      <c r="J629" s="2"/>
      <c r="K629" s="2"/>
      <c r="L629" s="2"/>
      <c r="M629" s="2"/>
    </row>
    <row r="630" ht="15.75" customHeight="1">
      <c r="A630" s="2"/>
      <c r="B630" s="2"/>
      <c r="C630" s="2"/>
      <c r="D630" s="2"/>
      <c r="E630" s="2"/>
      <c r="F630" s="2"/>
      <c r="G630" s="2"/>
      <c r="H630" s="2"/>
      <c r="I630" s="2"/>
      <c r="J630" s="2"/>
      <c r="K630" s="2"/>
      <c r="L630" s="2"/>
      <c r="M630" s="2"/>
    </row>
    <row r="631" ht="15.75" customHeight="1">
      <c r="A631" s="2"/>
      <c r="B631" s="2"/>
      <c r="C631" s="2"/>
      <c r="D631" s="2"/>
      <c r="E631" s="2"/>
      <c r="F631" s="2"/>
      <c r="G631" s="2"/>
      <c r="H631" s="2"/>
      <c r="I631" s="2"/>
      <c r="J631" s="2"/>
      <c r="K631" s="2"/>
      <c r="L631" s="2"/>
      <c r="M631" s="2"/>
    </row>
    <row r="632" ht="15.75" customHeight="1">
      <c r="A632" s="2"/>
      <c r="B632" s="2"/>
      <c r="C632" s="2"/>
      <c r="D632" s="2"/>
      <c r="E632" s="2"/>
      <c r="F632" s="2"/>
      <c r="G632" s="2"/>
      <c r="H632" s="2"/>
      <c r="I632" s="2"/>
      <c r="J632" s="2"/>
      <c r="K632" s="2"/>
      <c r="L632" s="2"/>
      <c r="M632" s="2"/>
    </row>
    <row r="633" ht="15.75" customHeight="1">
      <c r="A633" s="2"/>
      <c r="B633" s="2"/>
      <c r="C633" s="2"/>
      <c r="D633" s="2"/>
      <c r="E633" s="2"/>
      <c r="F633" s="2"/>
      <c r="G633" s="2"/>
      <c r="H633" s="2"/>
      <c r="I633" s="2"/>
      <c r="J633" s="2"/>
      <c r="K633" s="2"/>
      <c r="L633" s="2"/>
      <c r="M633" s="2"/>
    </row>
    <row r="634" ht="15.75" customHeight="1">
      <c r="A634" s="2"/>
      <c r="B634" s="2"/>
      <c r="C634" s="2"/>
      <c r="D634" s="2"/>
      <c r="E634" s="2"/>
      <c r="F634" s="2"/>
      <c r="G634" s="2"/>
      <c r="H634" s="2"/>
      <c r="I634" s="2"/>
      <c r="J634" s="2"/>
      <c r="K634" s="2"/>
      <c r="L634" s="2"/>
      <c r="M634" s="2"/>
    </row>
    <row r="635" ht="15.75" customHeight="1">
      <c r="A635" s="2"/>
      <c r="B635" s="2"/>
      <c r="C635" s="2"/>
      <c r="D635" s="2"/>
      <c r="E635" s="2"/>
      <c r="F635" s="2"/>
      <c r="G635" s="2"/>
      <c r="H635" s="2"/>
      <c r="I635" s="2"/>
      <c r="J635" s="2"/>
      <c r="K635" s="2"/>
      <c r="L635" s="2"/>
      <c r="M635" s="2"/>
    </row>
    <row r="636" ht="15.75" customHeight="1">
      <c r="A636" s="2"/>
      <c r="B636" s="2"/>
      <c r="C636" s="2"/>
      <c r="D636" s="2"/>
      <c r="E636" s="2"/>
      <c r="F636" s="2"/>
      <c r="G636" s="2"/>
      <c r="H636" s="2"/>
      <c r="I636" s="2"/>
      <c r="J636" s="2"/>
      <c r="K636" s="2"/>
      <c r="L636" s="2"/>
      <c r="M636" s="2"/>
    </row>
    <row r="637" ht="15.75" customHeight="1">
      <c r="A637" s="2"/>
      <c r="B637" s="2"/>
      <c r="C637" s="2"/>
      <c r="D637" s="2"/>
      <c r="E637" s="2"/>
      <c r="F637" s="2"/>
      <c r="G637" s="2"/>
      <c r="H637" s="2"/>
      <c r="I637" s="2"/>
      <c r="J637" s="2"/>
      <c r="K637" s="2"/>
      <c r="L637" s="2"/>
      <c r="M637" s="2"/>
    </row>
    <row r="638" ht="15.75" customHeight="1">
      <c r="A638" s="2"/>
      <c r="B638" s="2"/>
      <c r="C638" s="2"/>
      <c r="D638" s="2"/>
      <c r="E638" s="2"/>
      <c r="F638" s="2"/>
      <c r="G638" s="2"/>
      <c r="H638" s="2"/>
      <c r="I638" s="2"/>
      <c r="J638" s="2"/>
      <c r="K638" s="2"/>
      <c r="L638" s="2"/>
      <c r="M638" s="2"/>
    </row>
    <row r="639" ht="15.75" customHeight="1">
      <c r="A639" s="2"/>
      <c r="B639" s="2"/>
      <c r="C639" s="2"/>
      <c r="D639" s="2"/>
      <c r="E639" s="2"/>
      <c r="F639" s="2"/>
      <c r="G639" s="2"/>
      <c r="H639" s="2"/>
      <c r="I639" s="2"/>
      <c r="J639" s="2"/>
      <c r="K639" s="2"/>
      <c r="L639" s="2"/>
      <c r="M639" s="2"/>
    </row>
    <row r="640" ht="15.75" customHeight="1">
      <c r="A640" s="2"/>
      <c r="B640" s="2"/>
      <c r="C640" s="2"/>
      <c r="D640" s="2"/>
      <c r="E640" s="2"/>
      <c r="F640" s="2"/>
      <c r="G640" s="2"/>
      <c r="H640" s="2"/>
      <c r="I640" s="2"/>
      <c r="J640" s="2"/>
      <c r="K640" s="2"/>
      <c r="L640" s="2"/>
      <c r="M640" s="2"/>
    </row>
    <row r="641" ht="15.75" customHeight="1">
      <c r="A641" s="2"/>
      <c r="B641" s="2"/>
      <c r="C641" s="2"/>
      <c r="D641" s="2"/>
      <c r="E641" s="2"/>
      <c r="F641" s="2"/>
      <c r="G641" s="2"/>
      <c r="H641" s="2"/>
      <c r="I641" s="2"/>
      <c r="J641" s="2"/>
      <c r="K641" s="2"/>
      <c r="L641" s="2"/>
      <c r="M641" s="2"/>
    </row>
    <row r="642" ht="15.75" customHeight="1">
      <c r="A642" s="2"/>
      <c r="B642" s="2"/>
      <c r="C642" s="2"/>
      <c r="D642" s="2"/>
      <c r="E642" s="2"/>
      <c r="F642" s="2"/>
      <c r="G642" s="2"/>
      <c r="H642" s="2"/>
      <c r="I642" s="2"/>
      <c r="J642" s="2"/>
      <c r="K642" s="2"/>
      <c r="L642" s="2"/>
      <c r="M642" s="2"/>
    </row>
    <row r="643" ht="15.75" customHeight="1">
      <c r="A643" s="2"/>
      <c r="B643" s="2"/>
      <c r="C643" s="2"/>
      <c r="D643" s="2"/>
      <c r="E643" s="2"/>
      <c r="F643" s="2"/>
      <c r="G643" s="2"/>
      <c r="H643" s="2"/>
      <c r="I643" s="2"/>
      <c r="J643" s="2"/>
      <c r="K643" s="2"/>
      <c r="L643" s="2"/>
      <c r="M643" s="2"/>
    </row>
    <row r="644" ht="15.75" customHeight="1">
      <c r="A644" s="2"/>
      <c r="B644" s="2"/>
      <c r="C644" s="2"/>
      <c r="D644" s="2"/>
      <c r="E644" s="2"/>
      <c r="F644" s="2"/>
      <c r="G644" s="2"/>
      <c r="H644" s="2"/>
      <c r="I644" s="2"/>
      <c r="J644" s="2"/>
      <c r="K644" s="2"/>
      <c r="L644" s="2"/>
      <c r="M644" s="2"/>
    </row>
    <row r="645" ht="15.75" customHeight="1">
      <c r="A645" s="2"/>
      <c r="B645" s="2"/>
      <c r="C645" s="2"/>
      <c r="D645" s="2"/>
      <c r="E645" s="2"/>
      <c r="F645" s="2"/>
      <c r="G645" s="2"/>
      <c r="H645" s="2"/>
      <c r="I645" s="2"/>
      <c r="J645" s="2"/>
      <c r="K645" s="2"/>
      <c r="L645" s="2"/>
      <c r="M645" s="2"/>
    </row>
    <row r="646" ht="15.75" customHeight="1">
      <c r="A646" s="2"/>
      <c r="B646" s="2"/>
      <c r="C646" s="2"/>
      <c r="D646" s="2"/>
      <c r="E646" s="2"/>
      <c r="F646" s="2"/>
      <c r="G646" s="2"/>
      <c r="H646" s="2"/>
      <c r="I646" s="2"/>
      <c r="J646" s="2"/>
      <c r="K646" s="2"/>
      <c r="L646" s="2"/>
      <c r="M646" s="2"/>
    </row>
    <row r="647" ht="15.75" customHeight="1">
      <c r="A647" s="2"/>
      <c r="B647" s="2"/>
      <c r="C647" s="2"/>
      <c r="D647" s="2"/>
      <c r="E647" s="2"/>
      <c r="F647" s="2"/>
      <c r="G647" s="2"/>
      <c r="H647" s="2"/>
      <c r="I647" s="2"/>
      <c r="J647" s="2"/>
      <c r="K647" s="2"/>
      <c r="L647" s="2"/>
      <c r="M647" s="2"/>
    </row>
    <row r="648" ht="15.75" customHeight="1">
      <c r="A648" s="2"/>
      <c r="B648" s="2"/>
      <c r="C648" s="2"/>
      <c r="D648" s="2"/>
      <c r="E648" s="2"/>
      <c r="F648" s="2"/>
      <c r="G648" s="2"/>
      <c r="H648" s="2"/>
      <c r="I648" s="2"/>
      <c r="J648" s="2"/>
      <c r="K648" s="2"/>
      <c r="L648" s="2"/>
      <c r="M648" s="2"/>
    </row>
    <row r="649" ht="15.75" customHeight="1">
      <c r="A649" s="2"/>
      <c r="B649" s="2"/>
      <c r="C649" s="2"/>
      <c r="D649" s="2"/>
      <c r="E649" s="2"/>
      <c r="F649" s="2"/>
      <c r="G649" s="2"/>
      <c r="H649" s="2"/>
      <c r="I649" s="2"/>
      <c r="J649" s="2"/>
      <c r="K649" s="2"/>
      <c r="L649" s="2"/>
      <c r="M649" s="2"/>
    </row>
    <row r="650" ht="15.75" customHeight="1">
      <c r="A650" s="2"/>
      <c r="B650" s="2"/>
      <c r="C650" s="2"/>
      <c r="D650" s="2"/>
      <c r="E650" s="2"/>
      <c r="F650" s="2"/>
      <c r="G650" s="2"/>
      <c r="H650" s="2"/>
      <c r="I650" s="2"/>
      <c r="J650" s="2"/>
      <c r="K650" s="2"/>
      <c r="L650" s="2"/>
      <c r="M650" s="2"/>
    </row>
    <row r="651" ht="15.75" customHeight="1">
      <c r="A651" s="2"/>
      <c r="B651" s="2"/>
      <c r="C651" s="2"/>
      <c r="D651" s="2"/>
      <c r="E651" s="2"/>
      <c r="F651" s="2"/>
      <c r="G651" s="2"/>
      <c r="H651" s="2"/>
      <c r="I651" s="2"/>
      <c r="J651" s="2"/>
      <c r="K651" s="2"/>
      <c r="L651" s="2"/>
      <c r="M651" s="2"/>
    </row>
    <row r="652" ht="15.75" customHeight="1">
      <c r="A652" s="2"/>
      <c r="B652" s="2"/>
      <c r="C652" s="2"/>
      <c r="D652" s="2"/>
      <c r="E652" s="2"/>
      <c r="F652" s="2"/>
      <c r="G652" s="2"/>
      <c r="H652" s="2"/>
      <c r="I652" s="2"/>
      <c r="J652" s="2"/>
      <c r="K652" s="2"/>
      <c r="L652" s="2"/>
      <c r="M652" s="2"/>
    </row>
    <row r="653" ht="15.75" customHeight="1">
      <c r="A653" s="2"/>
      <c r="B653" s="2"/>
      <c r="C653" s="2"/>
      <c r="D653" s="2"/>
      <c r="E653" s="2"/>
      <c r="F653" s="2"/>
      <c r="G653" s="2"/>
      <c r="H653" s="2"/>
      <c r="I653" s="2"/>
      <c r="J653" s="2"/>
      <c r="K653" s="2"/>
      <c r="L653" s="2"/>
      <c r="M653" s="2"/>
    </row>
    <row r="654" ht="15.75" customHeight="1">
      <c r="A654" s="2"/>
      <c r="B654" s="2"/>
      <c r="C654" s="2"/>
      <c r="D654" s="2"/>
      <c r="E654" s="2"/>
      <c r="F654" s="2"/>
      <c r="G654" s="2"/>
      <c r="H654" s="2"/>
      <c r="I654" s="2"/>
      <c r="J654" s="2"/>
      <c r="K654" s="2"/>
      <c r="L654" s="2"/>
      <c r="M654" s="2"/>
    </row>
    <row r="655" ht="15.75" customHeight="1">
      <c r="A655" s="2"/>
      <c r="B655" s="2"/>
      <c r="C655" s="2"/>
      <c r="D655" s="2"/>
      <c r="E655" s="2"/>
      <c r="F655" s="2"/>
      <c r="G655" s="2"/>
      <c r="H655" s="2"/>
      <c r="I655" s="2"/>
      <c r="J655" s="2"/>
      <c r="K655" s="2"/>
      <c r="L655" s="2"/>
      <c r="M655" s="2"/>
    </row>
    <row r="656" ht="15.75" customHeight="1">
      <c r="A656" s="2"/>
      <c r="B656" s="2"/>
      <c r="C656" s="2"/>
      <c r="D656" s="2"/>
      <c r="E656" s="2"/>
      <c r="F656" s="2"/>
      <c r="G656" s="2"/>
      <c r="H656" s="2"/>
      <c r="I656" s="2"/>
      <c r="J656" s="2"/>
      <c r="K656" s="2"/>
      <c r="L656" s="2"/>
      <c r="M656" s="2"/>
    </row>
    <row r="657" ht="15.75" customHeight="1">
      <c r="A657" s="2"/>
      <c r="B657" s="2"/>
      <c r="C657" s="2"/>
      <c r="D657" s="2"/>
      <c r="E657" s="2"/>
      <c r="F657" s="2"/>
      <c r="G657" s="2"/>
      <c r="H657" s="2"/>
      <c r="I657" s="2"/>
      <c r="J657" s="2"/>
      <c r="K657" s="2"/>
      <c r="L657" s="2"/>
      <c r="M657" s="2"/>
    </row>
    <row r="658" ht="15.75" customHeight="1">
      <c r="A658" s="2"/>
      <c r="B658" s="2"/>
      <c r="C658" s="2"/>
      <c r="D658" s="2"/>
      <c r="E658" s="2"/>
      <c r="F658" s="2"/>
      <c r="G658" s="2"/>
      <c r="H658" s="2"/>
      <c r="I658" s="2"/>
      <c r="J658" s="2"/>
      <c r="K658" s="2"/>
      <c r="L658" s="2"/>
      <c r="M658" s="2"/>
    </row>
    <row r="659" ht="15.75" customHeight="1">
      <c r="A659" s="2"/>
      <c r="B659" s="2"/>
      <c r="C659" s="2"/>
      <c r="D659" s="2"/>
      <c r="E659" s="2"/>
      <c r="F659" s="2"/>
      <c r="G659" s="2"/>
      <c r="H659" s="2"/>
      <c r="I659" s="2"/>
      <c r="J659" s="2"/>
      <c r="K659" s="2"/>
      <c r="L659" s="2"/>
      <c r="M659" s="2"/>
    </row>
    <row r="660" ht="15.75" customHeight="1">
      <c r="A660" s="2"/>
      <c r="B660" s="2"/>
      <c r="C660" s="2"/>
      <c r="D660" s="2"/>
      <c r="E660" s="2"/>
      <c r="F660" s="2"/>
      <c r="G660" s="2"/>
      <c r="H660" s="2"/>
      <c r="I660" s="2"/>
      <c r="J660" s="2"/>
      <c r="K660" s="2"/>
      <c r="L660" s="2"/>
      <c r="M660" s="2"/>
    </row>
    <row r="661" ht="15.75" customHeight="1">
      <c r="A661" s="2"/>
      <c r="B661" s="2"/>
      <c r="C661" s="2"/>
      <c r="D661" s="2"/>
      <c r="E661" s="2"/>
      <c r="F661" s="2"/>
      <c r="G661" s="2"/>
      <c r="H661" s="2"/>
      <c r="I661" s="2"/>
      <c r="J661" s="2"/>
      <c r="K661" s="2"/>
      <c r="L661" s="2"/>
      <c r="M661" s="2"/>
    </row>
    <row r="662" ht="15.75" customHeight="1">
      <c r="A662" s="2"/>
      <c r="B662" s="2"/>
      <c r="C662" s="2"/>
      <c r="D662" s="2"/>
      <c r="E662" s="2"/>
      <c r="F662" s="2"/>
      <c r="G662" s="2"/>
      <c r="H662" s="2"/>
      <c r="I662" s="2"/>
      <c r="J662" s="2"/>
      <c r="K662" s="2"/>
      <c r="L662" s="2"/>
      <c r="M662" s="2"/>
    </row>
    <row r="663" ht="15.75" customHeight="1">
      <c r="A663" s="2"/>
      <c r="B663" s="2"/>
      <c r="C663" s="2"/>
      <c r="D663" s="2"/>
      <c r="E663" s="2"/>
      <c r="F663" s="2"/>
      <c r="G663" s="2"/>
      <c r="H663" s="2"/>
      <c r="I663" s="2"/>
      <c r="J663" s="2"/>
      <c r="K663" s="2"/>
      <c r="L663" s="2"/>
      <c r="M663" s="2"/>
    </row>
    <row r="664" ht="15.75" customHeight="1">
      <c r="A664" s="2"/>
      <c r="B664" s="2"/>
      <c r="C664" s="2"/>
      <c r="D664" s="2"/>
      <c r="E664" s="2"/>
      <c r="F664" s="2"/>
      <c r="G664" s="2"/>
      <c r="H664" s="2"/>
      <c r="I664" s="2"/>
      <c r="J664" s="2"/>
      <c r="K664" s="2"/>
      <c r="L664" s="2"/>
      <c r="M664" s="2"/>
    </row>
    <row r="665" ht="15.75" customHeight="1">
      <c r="A665" s="2"/>
      <c r="B665" s="2"/>
      <c r="C665" s="2"/>
      <c r="D665" s="2"/>
      <c r="E665" s="2"/>
      <c r="F665" s="2"/>
      <c r="G665" s="2"/>
      <c r="H665" s="2"/>
      <c r="I665" s="2"/>
      <c r="J665" s="2"/>
      <c r="K665" s="2"/>
      <c r="L665" s="2"/>
      <c r="M665" s="2"/>
    </row>
    <row r="666" ht="15.75" customHeight="1">
      <c r="A666" s="2"/>
      <c r="B666" s="2"/>
      <c r="C666" s="2"/>
      <c r="D666" s="2"/>
      <c r="E666" s="2"/>
      <c r="F666" s="2"/>
      <c r="G666" s="2"/>
      <c r="H666" s="2"/>
      <c r="I666" s="2"/>
      <c r="J666" s="2"/>
      <c r="K666" s="2"/>
      <c r="L666" s="2"/>
      <c r="M666" s="2"/>
    </row>
    <row r="667" ht="15.75" customHeight="1">
      <c r="A667" s="2"/>
      <c r="B667" s="2"/>
      <c r="C667" s="2"/>
      <c r="D667" s="2"/>
      <c r="E667" s="2"/>
      <c r="F667" s="2"/>
      <c r="G667" s="2"/>
      <c r="H667" s="2"/>
      <c r="I667" s="2"/>
      <c r="J667" s="2"/>
      <c r="K667" s="2"/>
      <c r="L667" s="2"/>
      <c r="M667" s="2"/>
    </row>
    <row r="668" ht="15.75" customHeight="1">
      <c r="A668" s="2"/>
      <c r="B668" s="2"/>
      <c r="C668" s="2"/>
      <c r="D668" s="2"/>
      <c r="E668" s="2"/>
      <c r="F668" s="2"/>
      <c r="G668" s="2"/>
      <c r="H668" s="2"/>
      <c r="I668" s="2"/>
      <c r="J668" s="2"/>
      <c r="K668" s="2"/>
      <c r="L668" s="2"/>
      <c r="M668" s="2"/>
    </row>
    <row r="669" ht="15.75" customHeight="1">
      <c r="A669" s="2"/>
      <c r="B669" s="2"/>
      <c r="C669" s="2"/>
      <c r="D669" s="2"/>
      <c r="E669" s="2"/>
      <c r="F669" s="2"/>
      <c r="G669" s="2"/>
      <c r="H669" s="2"/>
      <c r="I669" s="2"/>
      <c r="J669" s="2"/>
      <c r="K669" s="2"/>
      <c r="L669" s="2"/>
      <c r="M669" s="2"/>
    </row>
    <row r="670" ht="15.75" customHeight="1">
      <c r="A670" s="2"/>
      <c r="B670" s="2"/>
      <c r="C670" s="2"/>
      <c r="D670" s="2"/>
      <c r="E670" s="2"/>
      <c r="F670" s="2"/>
      <c r="G670" s="2"/>
      <c r="H670" s="2"/>
      <c r="I670" s="2"/>
      <c r="J670" s="2"/>
      <c r="K670" s="2"/>
      <c r="L670" s="2"/>
      <c r="M670" s="2"/>
    </row>
    <row r="671" ht="15.75" customHeight="1">
      <c r="A671" s="2"/>
      <c r="B671" s="2"/>
      <c r="C671" s="2"/>
      <c r="D671" s="2"/>
      <c r="E671" s="2"/>
      <c r="F671" s="2"/>
      <c r="G671" s="2"/>
      <c r="H671" s="2"/>
      <c r="I671" s="2"/>
      <c r="J671" s="2"/>
      <c r="K671" s="2"/>
      <c r="L671" s="2"/>
      <c r="M671" s="2"/>
    </row>
    <row r="672" ht="15.75" customHeight="1">
      <c r="A672" s="2"/>
      <c r="B672" s="2"/>
      <c r="C672" s="2"/>
      <c r="D672" s="2"/>
      <c r="E672" s="2"/>
      <c r="F672" s="2"/>
      <c r="G672" s="2"/>
      <c r="H672" s="2"/>
      <c r="I672" s="2"/>
      <c r="J672" s="2"/>
      <c r="K672" s="2"/>
      <c r="L672" s="2"/>
      <c r="M672" s="2"/>
    </row>
    <row r="673" ht="15.75" customHeight="1">
      <c r="A673" s="2"/>
      <c r="B673" s="2"/>
      <c r="C673" s="2"/>
      <c r="D673" s="2"/>
      <c r="E673" s="2"/>
      <c r="F673" s="2"/>
      <c r="G673" s="2"/>
      <c r="H673" s="2"/>
      <c r="I673" s="2"/>
      <c r="J673" s="2"/>
      <c r="K673" s="2"/>
      <c r="L673" s="2"/>
      <c r="M673" s="2"/>
    </row>
    <row r="674" ht="15.75" customHeight="1">
      <c r="A674" s="2"/>
      <c r="B674" s="2"/>
      <c r="C674" s="2"/>
      <c r="D674" s="2"/>
      <c r="E674" s="2"/>
      <c r="F674" s="2"/>
      <c r="G674" s="2"/>
      <c r="H674" s="2"/>
      <c r="I674" s="2"/>
      <c r="J674" s="2"/>
      <c r="K674" s="2"/>
      <c r="L674" s="2"/>
      <c r="M674" s="2"/>
    </row>
    <row r="675" ht="15.75" customHeight="1">
      <c r="A675" s="2"/>
      <c r="B675" s="2"/>
      <c r="C675" s="2"/>
      <c r="D675" s="2"/>
      <c r="E675" s="2"/>
      <c r="F675" s="2"/>
      <c r="G675" s="2"/>
      <c r="H675" s="2"/>
      <c r="I675" s="2"/>
      <c r="J675" s="2"/>
      <c r="K675" s="2"/>
      <c r="L675" s="2"/>
      <c r="M675" s="2"/>
    </row>
    <row r="676" ht="15.75" customHeight="1">
      <c r="A676" s="2"/>
      <c r="B676" s="2"/>
      <c r="C676" s="2"/>
      <c r="D676" s="2"/>
      <c r="E676" s="2"/>
      <c r="F676" s="2"/>
      <c r="G676" s="2"/>
      <c r="H676" s="2"/>
      <c r="I676" s="2"/>
      <c r="J676" s="2"/>
      <c r="K676" s="2"/>
      <c r="L676" s="2"/>
      <c r="M676" s="2"/>
    </row>
    <row r="677" ht="15.75" customHeight="1">
      <c r="A677" s="2"/>
      <c r="B677" s="2"/>
      <c r="C677" s="2"/>
      <c r="D677" s="2"/>
      <c r="E677" s="2"/>
      <c r="F677" s="2"/>
      <c r="G677" s="2"/>
      <c r="H677" s="2"/>
      <c r="I677" s="2"/>
      <c r="J677" s="2"/>
      <c r="K677" s="2"/>
      <c r="L677" s="2"/>
      <c r="M677" s="2"/>
    </row>
    <row r="678" ht="15.75" customHeight="1">
      <c r="A678" s="2"/>
      <c r="B678" s="2"/>
      <c r="C678" s="2"/>
      <c r="D678" s="2"/>
      <c r="E678" s="2"/>
      <c r="F678" s="2"/>
      <c r="G678" s="2"/>
      <c r="H678" s="2"/>
      <c r="I678" s="2"/>
      <c r="J678" s="2"/>
      <c r="K678" s="2"/>
      <c r="L678" s="2"/>
      <c r="M678" s="2"/>
    </row>
    <row r="679" ht="15.75" customHeight="1">
      <c r="A679" s="2"/>
      <c r="B679" s="2"/>
      <c r="C679" s="2"/>
      <c r="D679" s="2"/>
      <c r="E679" s="2"/>
      <c r="F679" s="2"/>
      <c r="G679" s="2"/>
      <c r="H679" s="2"/>
      <c r="I679" s="2"/>
      <c r="J679" s="2"/>
      <c r="K679" s="2"/>
      <c r="L679" s="2"/>
      <c r="M679" s="2"/>
    </row>
    <row r="680" ht="15.75" customHeight="1">
      <c r="A680" s="2"/>
      <c r="B680" s="2"/>
      <c r="C680" s="2"/>
      <c r="D680" s="2"/>
      <c r="E680" s="2"/>
      <c r="F680" s="2"/>
      <c r="G680" s="2"/>
      <c r="H680" s="2"/>
      <c r="I680" s="2"/>
      <c r="J680" s="2"/>
      <c r="K680" s="2"/>
      <c r="L680" s="2"/>
      <c r="M680" s="2"/>
    </row>
    <row r="681" ht="15.75" customHeight="1">
      <c r="A681" s="2"/>
      <c r="B681" s="2"/>
      <c r="C681" s="2"/>
      <c r="D681" s="2"/>
      <c r="E681" s="2"/>
      <c r="F681" s="2"/>
      <c r="G681" s="2"/>
      <c r="H681" s="2"/>
      <c r="I681" s="2"/>
      <c r="J681" s="2"/>
      <c r="K681" s="2"/>
      <c r="L681" s="2"/>
      <c r="M681" s="2"/>
    </row>
    <row r="682" ht="15.75" customHeight="1">
      <c r="A682" s="2"/>
      <c r="B682" s="2"/>
      <c r="C682" s="2"/>
      <c r="D682" s="2"/>
      <c r="E682" s="2"/>
      <c r="F682" s="2"/>
      <c r="G682" s="2"/>
      <c r="H682" s="2"/>
      <c r="I682" s="2"/>
      <c r="J682" s="2"/>
      <c r="K682" s="2"/>
      <c r="L682" s="2"/>
      <c r="M682" s="2"/>
    </row>
    <row r="683" ht="15.75" customHeight="1">
      <c r="A683" s="2"/>
      <c r="B683" s="2"/>
      <c r="C683" s="2"/>
      <c r="D683" s="2"/>
      <c r="E683" s="2"/>
      <c r="F683" s="2"/>
      <c r="G683" s="2"/>
      <c r="H683" s="2"/>
      <c r="I683" s="2"/>
      <c r="J683" s="2"/>
      <c r="K683" s="2"/>
      <c r="L683" s="2"/>
      <c r="M683" s="2"/>
    </row>
    <row r="684" ht="15.75" customHeight="1">
      <c r="A684" s="2"/>
      <c r="B684" s="2"/>
      <c r="C684" s="2"/>
      <c r="D684" s="2"/>
      <c r="E684" s="2"/>
      <c r="F684" s="2"/>
      <c r="G684" s="2"/>
      <c r="H684" s="2"/>
      <c r="I684" s="2"/>
      <c r="J684" s="2"/>
      <c r="K684" s="2"/>
      <c r="L684" s="2"/>
      <c r="M684" s="2"/>
    </row>
    <row r="685" ht="15.75" customHeight="1">
      <c r="A685" s="2"/>
      <c r="B685" s="2"/>
      <c r="C685" s="2"/>
      <c r="D685" s="2"/>
      <c r="E685" s="2"/>
      <c r="F685" s="2"/>
      <c r="G685" s="2"/>
      <c r="H685" s="2"/>
      <c r="I685" s="2"/>
      <c r="J685" s="2"/>
      <c r="K685" s="2"/>
      <c r="L685" s="2"/>
      <c r="M685" s="2"/>
    </row>
    <row r="686" ht="15.75" customHeight="1">
      <c r="A686" s="2"/>
      <c r="B686" s="2"/>
      <c r="C686" s="2"/>
      <c r="D686" s="2"/>
      <c r="E686" s="2"/>
      <c r="F686" s="2"/>
      <c r="G686" s="2"/>
      <c r="H686" s="2"/>
      <c r="I686" s="2"/>
      <c r="J686" s="2"/>
      <c r="K686" s="2"/>
      <c r="L686" s="2"/>
      <c r="M686" s="2"/>
    </row>
    <row r="687" ht="15.75" customHeight="1">
      <c r="A687" s="2"/>
      <c r="B687" s="2"/>
      <c r="C687" s="2"/>
      <c r="D687" s="2"/>
      <c r="E687" s="2"/>
      <c r="F687" s="2"/>
      <c r="G687" s="2"/>
      <c r="H687" s="2"/>
      <c r="I687" s="2"/>
      <c r="J687" s="2"/>
      <c r="K687" s="2"/>
      <c r="L687" s="2"/>
      <c r="M687" s="2"/>
    </row>
    <row r="688" ht="15.75" customHeight="1">
      <c r="A688" s="2"/>
      <c r="B688" s="2"/>
      <c r="C688" s="2"/>
      <c r="D688" s="2"/>
      <c r="E688" s="2"/>
      <c r="F688" s="2"/>
      <c r="G688" s="2"/>
      <c r="H688" s="2"/>
      <c r="I688" s="2"/>
      <c r="J688" s="2"/>
      <c r="K688" s="2"/>
      <c r="L688" s="2"/>
      <c r="M688" s="2"/>
    </row>
    <row r="689" ht="15.75" customHeight="1">
      <c r="A689" s="2"/>
      <c r="B689" s="2"/>
      <c r="C689" s="2"/>
      <c r="D689" s="2"/>
      <c r="E689" s="2"/>
      <c r="F689" s="2"/>
      <c r="G689" s="2"/>
      <c r="H689" s="2"/>
      <c r="I689" s="2"/>
      <c r="J689" s="2"/>
      <c r="K689" s="2"/>
      <c r="L689" s="2"/>
      <c r="M689" s="2"/>
    </row>
    <row r="690" ht="15.75" customHeight="1">
      <c r="A690" s="2"/>
      <c r="B690" s="2"/>
      <c r="C690" s="2"/>
      <c r="D690" s="2"/>
      <c r="E690" s="2"/>
      <c r="F690" s="2"/>
      <c r="G690" s="2"/>
      <c r="H690" s="2"/>
      <c r="I690" s="2"/>
      <c r="J690" s="2"/>
      <c r="K690" s="2"/>
      <c r="L690" s="2"/>
      <c r="M690" s="2"/>
    </row>
    <row r="691" ht="15.75" customHeight="1">
      <c r="A691" s="2"/>
      <c r="B691" s="2"/>
      <c r="C691" s="2"/>
      <c r="D691" s="2"/>
      <c r="E691" s="2"/>
      <c r="F691" s="2"/>
      <c r="G691" s="2"/>
      <c r="H691" s="2"/>
      <c r="I691" s="2"/>
      <c r="J691" s="2"/>
      <c r="K691" s="2"/>
      <c r="L691" s="2"/>
      <c r="M691" s="2"/>
    </row>
    <row r="692" ht="15.75" customHeight="1">
      <c r="A692" s="2"/>
      <c r="B692" s="2"/>
      <c r="C692" s="2"/>
      <c r="D692" s="2"/>
      <c r="E692" s="2"/>
      <c r="F692" s="2"/>
      <c r="G692" s="2"/>
      <c r="H692" s="2"/>
      <c r="I692" s="2"/>
      <c r="J692" s="2"/>
      <c r="K692" s="2"/>
      <c r="L692" s="2"/>
      <c r="M692" s="2"/>
    </row>
    <row r="693" ht="15.75" customHeight="1">
      <c r="A693" s="2"/>
      <c r="B693" s="2"/>
      <c r="C693" s="2"/>
      <c r="D693" s="2"/>
      <c r="E693" s="2"/>
      <c r="F693" s="2"/>
      <c r="G693" s="2"/>
      <c r="H693" s="2"/>
      <c r="I693" s="2"/>
      <c r="J693" s="2"/>
      <c r="K693" s="2"/>
      <c r="L693" s="2"/>
      <c r="M693" s="2"/>
    </row>
    <row r="694" ht="15.75" customHeight="1">
      <c r="A694" s="2"/>
      <c r="B694" s="2"/>
      <c r="C694" s="2"/>
      <c r="D694" s="2"/>
      <c r="E694" s="2"/>
      <c r="F694" s="2"/>
      <c r="G694" s="2"/>
      <c r="H694" s="2"/>
      <c r="I694" s="2"/>
      <c r="J694" s="2"/>
      <c r="K694" s="2"/>
      <c r="L694" s="2"/>
      <c r="M694" s="2"/>
    </row>
    <row r="695" ht="15.75" customHeight="1">
      <c r="A695" s="2"/>
      <c r="B695" s="2"/>
      <c r="C695" s="2"/>
      <c r="D695" s="2"/>
      <c r="E695" s="2"/>
      <c r="F695" s="2"/>
      <c r="G695" s="2"/>
      <c r="H695" s="2"/>
      <c r="I695" s="2"/>
      <c r="J695" s="2"/>
      <c r="K695" s="2"/>
      <c r="L695" s="2"/>
      <c r="M695" s="2"/>
    </row>
    <row r="696" ht="15.75" customHeight="1">
      <c r="A696" s="2"/>
      <c r="B696" s="2"/>
      <c r="C696" s="2"/>
      <c r="D696" s="2"/>
      <c r="E696" s="2"/>
      <c r="F696" s="2"/>
      <c r="G696" s="2"/>
      <c r="H696" s="2"/>
      <c r="I696" s="2"/>
      <c r="J696" s="2"/>
      <c r="K696" s="2"/>
      <c r="L696" s="2"/>
      <c r="M696" s="2"/>
    </row>
    <row r="697" ht="15.75" customHeight="1">
      <c r="A697" s="2"/>
      <c r="B697" s="2"/>
      <c r="C697" s="2"/>
      <c r="D697" s="2"/>
      <c r="E697" s="2"/>
      <c r="F697" s="2"/>
      <c r="G697" s="2"/>
      <c r="H697" s="2"/>
      <c r="I697" s="2"/>
      <c r="J697" s="2"/>
      <c r="K697" s="2"/>
      <c r="L697" s="2"/>
      <c r="M697" s="2"/>
    </row>
    <row r="698" ht="15.75" customHeight="1">
      <c r="A698" s="2"/>
      <c r="B698" s="2"/>
      <c r="C698" s="2"/>
      <c r="D698" s="2"/>
      <c r="E698" s="2"/>
      <c r="F698" s="2"/>
      <c r="G698" s="2"/>
      <c r="H698" s="2"/>
      <c r="I698" s="2"/>
      <c r="J698" s="2"/>
      <c r="K698" s="2"/>
      <c r="L698" s="2"/>
      <c r="M698" s="2"/>
    </row>
    <row r="699" ht="15.75" customHeight="1">
      <c r="A699" s="2"/>
      <c r="B699" s="2"/>
      <c r="C699" s="2"/>
      <c r="D699" s="2"/>
      <c r="E699" s="2"/>
      <c r="F699" s="2"/>
      <c r="G699" s="2"/>
      <c r="H699" s="2"/>
      <c r="I699" s="2"/>
      <c r="J699" s="2"/>
      <c r="K699" s="2"/>
      <c r="L699" s="2"/>
      <c r="M699" s="2"/>
    </row>
    <row r="700" ht="15.75" customHeight="1">
      <c r="A700" s="2"/>
      <c r="B700" s="2"/>
      <c r="C700" s="2"/>
      <c r="D700" s="2"/>
      <c r="E700" s="2"/>
      <c r="F700" s="2"/>
      <c r="G700" s="2"/>
      <c r="H700" s="2"/>
      <c r="I700" s="2"/>
      <c r="J700" s="2"/>
      <c r="K700" s="2"/>
      <c r="L700" s="2"/>
      <c r="M700" s="2"/>
    </row>
    <row r="701" ht="15.75" customHeight="1">
      <c r="A701" s="2"/>
      <c r="B701" s="2"/>
      <c r="C701" s="2"/>
      <c r="D701" s="2"/>
      <c r="E701" s="2"/>
      <c r="F701" s="2"/>
      <c r="G701" s="2"/>
      <c r="H701" s="2"/>
      <c r="I701" s="2"/>
      <c r="J701" s="2"/>
      <c r="K701" s="2"/>
      <c r="L701" s="2"/>
      <c r="M701" s="2"/>
    </row>
    <row r="702" ht="15.75" customHeight="1">
      <c r="A702" s="2"/>
      <c r="B702" s="2"/>
      <c r="C702" s="2"/>
      <c r="D702" s="2"/>
      <c r="E702" s="2"/>
      <c r="F702" s="2"/>
      <c r="G702" s="2"/>
      <c r="H702" s="2"/>
      <c r="I702" s="2"/>
      <c r="J702" s="2"/>
      <c r="K702" s="2"/>
      <c r="L702" s="2"/>
      <c r="M702" s="2"/>
    </row>
    <row r="703" ht="15.75" customHeight="1">
      <c r="A703" s="2"/>
      <c r="B703" s="2"/>
      <c r="C703" s="2"/>
      <c r="D703" s="2"/>
      <c r="E703" s="2"/>
      <c r="F703" s="2"/>
      <c r="G703" s="2"/>
      <c r="H703" s="2"/>
      <c r="I703" s="2"/>
      <c r="J703" s="2"/>
      <c r="K703" s="2"/>
      <c r="L703" s="2"/>
      <c r="M703" s="2"/>
    </row>
    <row r="704" ht="15.75" customHeight="1">
      <c r="A704" s="2"/>
      <c r="B704" s="2"/>
      <c r="C704" s="2"/>
      <c r="D704" s="2"/>
      <c r="E704" s="2"/>
      <c r="F704" s="2"/>
      <c r="G704" s="2"/>
      <c r="H704" s="2"/>
      <c r="I704" s="2"/>
      <c r="J704" s="2"/>
      <c r="K704" s="2"/>
      <c r="L704" s="2"/>
      <c r="M704" s="2"/>
    </row>
    <row r="705" ht="15.75" customHeight="1">
      <c r="A705" s="2"/>
      <c r="B705" s="2"/>
      <c r="C705" s="2"/>
      <c r="D705" s="2"/>
      <c r="E705" s="2"/>
      <c r="F705" s="2"/>
      <c r="G705" s="2"/>
      <c r="H705" s="2"/>
      <c r="I705" s="2"/>
      <c r="J705" s="2"/>
      <c r="K705" s="2"/>
      <c r="L705" s="2"/>
      <c r="M705" s="2"/>
    </row>
    <row r="706" ht="15.75" customHeight="1">
      <c r="A706" s="2"/>
      <c r="B706" s="2"/>
      <c r="C706" s="2"/>
      <c r="D706" s="2"/>
      <c r="E706" s="2"/>
      <c r="F706" s="2"/>
      <c r="G706" s="2"/>
      <c r="H706" s="2"/>
      <c r="I706" s="2"/>
      <c r="J706" s="2"/>
      <c r="K706" s="2"/>
      <c r="L706" s="2"/>
      <c r="M706" s="2"/>
    </row>
    <row r="707" ht="15.75" customHeight="1">
      <c r="A707" s="2"/>
      <c r="B707" s="2"/>
      <c r="C707" s="2"/>
      <c r="D707" s="2"/>
      <c r="E707" s="2"/>
      <c r="F707" s="2"/>
      <c r="G707" s="2"/>
      <c r="H707" s="2"/>
      <c r="I707" s="2"/>
      <c r="J707" s="2"/>
      <c r="K707" s="2"/>
      <c r="L707" s="2"/>
      <c r="M707" s="2"/>
    </row>
    <row r="708" ht="15.75" customHeight="1">
      <c r="A708" s="2"/>
      <c r="B708" s="2"/>
      <c r="C708" s="2"/>
      <c r="D708" s="2"/>
      <c r="E708" s="2"/>
      <c r="F708" s="2"/>
      <c r="G708" s="2"/>
      <c r="H708" s="2"/>
      <c r="I708" s="2"/>
      <c r="J708" s="2"/>
      <c r="K708" s="2"/>
      <c r="L708" s="2"/>
      <c r="M708" s="2"/>
    </row>
    <row r="709" ht="15.75" customHeight="1">
      <c r="A709" s="2"/>
      <c r="B709" s="2"/>
      <c r="C709" s="2"/>
      <c r="D709" s="2"/>
      <c r="E709" s="2"/>
      <c r="F709" s="2"/>
      <c r="G709" s="2"/>
      <c r="H709" s="2"/>
      <c r="I709" s="2"/>
      <c r="J709" s="2"/>
      <c r="K709" s="2"/>
      <c r="L709" s="2"/>
      <c r="M709" s="2"/>
    </row>
    <row r="710" ht="15.75" customHeight="1">
      <c r="A710" s="2"/>
      <c r="B710" s="2"/>
      <c r="C710" s="2"/>
      <c r="D710" s="2"/>
      <c r="E710" s="2"/>
      <c r="F710" s="2"/>
      <c r="G710" s="2"/>
      <c r="H710" s="2"/>
      <c r="I710" s="2"/>
      <c r="J710" s="2"/>
      <c r="K710" s="2"/>
      <c r="L710" s="2"/>
      <c r="M710" s="2"/>
    </row>
    <row r="711" ht="15.75" customHeight="1">
      <c r="A711" s="2"/>
      <c r="B711" s="2"/>
      <c r="C711" s="2"/>
      <c r="D711" s="2"/>
      <c r="E711" s="2"/>
      <c r="F711" s="2"/>
      <c r="G711" s="2"/>
      <c r="H711" s="2"/>
      <c r="I711" s="2"/>
      <c r="J711" s="2"/>
      <c r="K711" s="2"/>
      <c r="L711" s="2"/>
      <c r="M711" s="2"/>
    </row>
    <row r="712" ht="15.75" customHeight="1">
      <c r="A712" s="2"/>
      <c r="B712" s="2"/>
      <c r="C712" s="2"/>
      <c r="D712" s="2"/>
      <c r="E712" s="2"/>
      <c r="F712" s="2"/>
      <c r="G712" s="2"/>
      <c r="H712" s="2"/>
      <c r="I712" s="2"/>
      <c r="J712" s="2"/>
      <c r="K712" s="2"/>
      <c r="L712" s="2"/>
      <c r="M712" s="2"/>
    </row>
    <row r="713" ht="15.75" customHeight="1">
      <c r="A713" s="2"/>
      <c r="B713" s="2"/>
      <c r="C713" s="2"/>
      <c r="D713" s="2"/>
      <c r="E713" s="2"/>
      <c r="F713" s="2"/>
      <c r="G713" s="2"/>
      <c r="H713" s="2"/>
      <c r="I713" s="2"/>
      <c r="J713" s="2"/>
      <c r="K713" s="2"/>
      <c r="L713" s="2"/>
      <c r="M713" s="2"/>
    </row>
    <row r="714" ht="15.75" customHeight="1">
      <c r="A714" s="2"/>
      <c r="B714" s="2"/>
      <c r="C714" s="2"/>
      <c r="D714" s="2"/>
      <c r="E714" s="2"/>
      <c r="F714" s="2"/>
      <c r="G714" s="2"/>
      <c r="H714" s="2"/>
      <c r="I714" s="2"/>
      <c r="J714" s="2"/>
      <c r="K714" s="2"/>
      <c r="L714" s="2"/>
      <c r="M714" s="2"/>
    </row>
    <row r="715" ht="15.75" customHeight="1">
      <c r="A715" s="2"/>
      <c r="B715" s="2"/>
      <c r="C715" s="2"/>
      <c r="D715" s="2"/>
      <c r="E715" s="2"/>
      <c r="F715" s="2"/>
      <c r="G715" s="2"/>
      <c r="H715" s="2"/>
      <c r="I715" s="2"/>
      <c r="J715" s="2"/>
      <c r="K715" s="2"/>
      <c r="L715" s="2"/>
      <c r="M715" s="2"/>
    </row>
    <row r="716" ht="15.75" customHeight="1">
      <c r="A716" s="2"/>
      <c r="B716" s="2"/>
      <c r="C716" s="2"/>
      <c r="D716" s="2"/>
      <c r="E716" s="2"/>
      <c r="F716" s="2"/>
      <c r="G716" s="2"/>
      <c r="H716" s="2"/>
      <c r="I716" s="2"/>
      <c r="J716" s="2"/>
      <c r="K716" s="2"/>
      <c r="L716" s="2"/>
      <c r="M716" s="2"/>
    </row>
    <row r="717" ht="15.75" customHeight="1">
      <c r="A717" s="2"/>
      <c r="B717" s="2"/>
      <c r="C717" s="2"/>
      <c r="D717" s="2"/>
      <c r="E717" s="2"/>
      <c r="F717" s="2"/>
      <c r="G717" s="2"/>
      <c r="H717" s="2"/>
      <c r="I717" s="2"/>
      <c r="J717" s="2"/>
      <c r="K717" s="2"/>
      <c r="L717" s="2"/>
      <c r="M717" s="2"/>
    </row>
    <row r="718" ht="15.75" customHeight="1">
      <c r="A718" s="2"/>
      <c r="B718" s="2"/>
      <c r="C718" s="2"/>
      <c r="D718" s="2"/>
      <c r="E718" s="2"/>
      <c r="F718" s="2"/>
      <c r="G718" s="2"/>
      <c r="H718" s="2"/>
      <c r="I718" s="2"/>
      <c r="J718" s="2"/>
      <c r="K718" s="2"/>
      <c r="L718" s="2"/>
      <c r="M718" s="2"/>
    </row>
    <row r="719" ht="15.75" customHeight="1">
      <c r="A719" s="2"/>
      <c r="B719" s="2"/>
      <c r="C719" s="2"/>
      <c r="D719" s="2"/>
      <c r="E719" s="2"/>
      <c r="F719" s="2"/>
      <c r="G719" s="2"/>
      <c r="H719" s="2"/>
      <c r="I719" s="2"/>
      <c r="J719" s="2"/>
      <c r="K719" s="2"/>
      <c r="L719" s="2"/>
      <c r="M719" s="2"/>
    </row>
    <row r="720" ht="15.75" customHeight="1">
      <c r="A720" s="2"/>
      <c r="B720" s="2"/>
      <c r="C720" s="2"/>
      <c r="D720" s="2"/>
      <c r="E720" s="2"/>
      <c r="F720" s="2"/>
      <c r="G720" s="2"/>
      <c r="H720" s="2"/>
      <c r="I720" s="2"/>
      <c r="J720" s="2"/>
      <c r="K720" s="2"/>
      <c r="L720" s="2"/>
      <c r="M720" s="2"/>
    </row>
    <row r="721" ht="15.75" customHeight="1">
      <c r="A721" s="2"/>
      <c r="B721" s="2"/>
      <c r="C721" s="2"/>
      <c r="D721" s="2"/>
      <c r="E721" s="2"/>
      <c r="F721" s="2"/>
      <c r="G721" s="2"/>
      <c r="H721" s="2"/>
      <c r="I721" s="2"/>
      <c r="J721" s="2"/>
      <c r="K721" s="2"/>
      <c r="L721" s="2"/>
      <c r="M721" s="2"/>
    </row>
    <row r="722" ht="15.75" customHeight="1">
      <c r="A722" s="2"/>
      <c r="B722" s="2"/>
      <c r="C722" s="2"/>
      <c r="D722" s="2"/>
      <c r="E722" s="2"/>
      <c r="F722" s="2"/>
      <c r="G722" s="2"/>
      <c r="H722" s="2"/>
      <c r="I722" s="2"/>
      <c r="J722" s="2"/>
      <c r="K722" s="2"/>
      <c r="L722" s="2"/>
      <c r="M722" s="2"/>
    </row>
    <row r="723" ht="15.75" customHeight="1">
      <c r="A723" s="2"/>
      <c r="B723" s="2"/>
      <c r="C723" s="2"/>
      <c r="D723" s="2"/>
      <c r="E723" s="2"/>
      <c r="F723" s="2"/>
      <c r="G723" s="2"/>
      <c r="H723" s="2"/>
      <c r="I723" s="2"/>
      <c r="J723" s="2"/>
      <c r="K723" s="2"/>
      <c r="L723" s="2"/>
      <c r="M723" s="2"/>
    </row>
    <row r="724" ht="15.75" customHeight="1">
      <c r="A724" s="2"/>
      <c r="B724" s="2"/>
      <c r="C724" s="2"/>
      <c r="D724" s="2"/>
      <c r="E724" s="2"/>
      <c r="F724" s="2"/>
      <c r="G724" s="2"/>
      <c r="H724" s="2"/>
      <c r="I724" s="2"/>
      <c r="J724" s="2"/>
      <c r="K724" s="2"/>
      <c r="L724" s="2"/>
      <c r="M724" s="2"/>
    </row>
    <row r="725" ht="15.75" customHeight="1">
      <c r="A725" s="2"/>
      <c r="B725" s="2"/>
      <c r="C725" s="2"/>
      <c r="D725" s="2"/>
      <c r="E725" s="2"/>
      <c r="F725" s="2"/>
      <c r="G725" s="2"/>
      <c r="H725" s="2"/>
      <c r="I725" s="2"/>
      <c r="J725" s="2"/>
      <c r="K725" s="2"/>
      <c r="L725" s="2"/>
      <c r="M725" s="2"/>
    </row>
    <row r="726" ht="15.75" customHeight="1">
      <c r="A726" s="2"/>
      <c r="B726" s="2"/>
      <c r="C726" s="2"/>
      <c r="D726" s="2"/>
      <c r="E726" s="2"/>
      <c r="F726" s="2"/>
      <c r="G726" s="2"/>
      <c r="H726" s="2"/>
      <c r="I726" s="2"/>
      <c r="J726" s="2"/>
      <c r="K726" s="2"/>
      <c r="L726" s="2"/>
      <c r="M726" s="2"/>
    </row>
    <row r="727" ht="15.75" customHeight="1">
      <c r="A727" s="2"/>
      <c r="B727" s="2"/>
      <c r="C727" s="2"/>
      <c r="D727" s="2"/>
      <c r="E727" s="2"/>
      <c r="F727" s="2"/>
      <c r="G727" s="2"/>
      <c r="H727" s="2"/>
      <c r="I727" s="2"/>
      <c r="J727" s="2"/>
      <c r="K727" s="2"/>
      <c r="L727" s="2"/>
      <c r="M727" s="2"/>
    </row>
    <row r="728" ht="15.75" customHeight="1">
      <c r="A728" s="2"/>
      <c r="B728" s="2"/>
      <c r="C728" s="2"/>
      <c r="D728" s="2"/>
      <c r="E728" s="2"/>
      <c r="F728" s="2"/>
      <c r="G728" s="2"/>
      <c r="H728" s="2"/>
      <c r="I728" s="2"/>
      <c r="J728" s="2"/>
      <c r="K728" s="2"/>
      <c r="L728" s="2"/>
      <c r="M728" s="2"/>
    </row>
    <row r="729" ht="15.75" customHeight="1">
      <c r="A729" s="2"/>
      <c r="B729" s="2"/>
      <c r="C729" s="2"/>
      <c r="D729" s="2"/>
      <c r="E729" s="2"/>
      <c r="F729" s="2"/>
      <c r="G729" s="2"/>
      <c r="H729" s="2"/>
      <c r="I729" s="2"/>
      <c r="J729" s="2"/>
      <c r="K729" s="2"/>
      <c r="L729" s="2"/>
      <c r="M729" s="2"/>
    </row>
    <row r="730" ht="15.75" customHeight="1">
      <c r="A730" s="2"/>
      <c r="B730" s="2"/>
      <c r="C730" s="2"/>
      <c r="D730" s="2"/>
      <c r="E730" s="2"/>
      <c r="F730" s="2"/>
      <c r="G730" s="2"/>
      <c r="H730" s="2"/>
      <c r="I730" s="2"/>
      <c r="J730" s="2"/>
      <c r="K730" s="2"/>
      <c r="L730" s="2"/>
      <c r="M730" s="2"/>
    </row>
    <row r="731" ht="15.75" customHeight="1">
      <c r="A731" s="2"/>
      <c r="B731" s="2"/>
      <c r="C731" s="2"/>
      <c r="D731" s="2"/>
      <c r="E731" s="2"/>
      <c r="F731" s="2"/>
      <c r="G731" s="2"/>
      <c r="H731" s="2"/>
      <c r="I731" s="2"/>
      <c r="J731" s="2"/>
      <c r="K731" s="2"/>
      <c r="L731" s="2"/>
      <c r="M731" s="2"/>
    </row>
    <row r="732" ht="15.75" customHeight="1">
      <c r="A732" s="2"/>
      <c r="B732" s="2"/>
      <c r="C732" s="2"/>
      <c r="D732" s="2"/>
      <c r="E732" s="2"/>
      <c r="F732" s="2"/>
      <c r="G732" s="2"/>
      <c r="H732" s="2"/>
      <c r="I732" s="2"/>
      <c r="J732" s="2"/>
      <c r="K732" s="2"/>
      <c r="L732" s="2"/>
      <c r="M732" s="2"/>
    </row>
    <row r="733" ht="15.75" customHeight="1">
      <c r="A733" s="2"/>
      <c r="B733" s="2"/>
      <c r="C733" s="2"/>
      <c r="D733" s="2"/>
      <c r="E733" s="2"/>
      <c r="F733" s="2"/>
      <c r="G733" s="2"/>
      <c r="H733" s="2"/>
      <c r="I733" s="2"/>
      <c r="J733" s="2"/>
      <c r="K733" s="2"/>
      <c r="L733" s="2"/>
      <c r="M733" s="2"/>
    </row>
    <row r="734" ht="15.75" customHeight="1">
      <c r="A734" s="2"/>
      <c r="B734" s="2"/>
      <c r="C734" s="2"/>
      <c r="D734" s="2"/>
      <c r="E734" s="2"/>
      <c r="F734" s="2"/>
      <c r="G734" s="2"/>
      <c r="H734" s="2"/>
      <c r="I734" s="2"/>
      <c r="J734" s="2"/>
      <c r="K734" s="2"/>
      <c r="L734" s="2"/>
      <c r="M734" s="2"/>
    </row>
    <row r="735" ht="15.75" customHeight="1">
      <c r="A735" s="2"/>
      <c r="B735" s="2"/>
      <c r="C735" s="2"/>
      <c r="D735" s="2"/>
      <c r="E735" s="2"/>
      <c r="F735" s="2"/>
      <c r="G735" s="2"/>
      <c r="H735" s="2"/>
      <c r="I735" s="2"/>
      <c r="J735" s="2"/>
      <c r="K735" s="2"/>
      <c r="L735" s="2"/>
      <c r="M735" s="2"/>
    </row>
    <row r="736" ht="15.75" customHeight="1">
      <c r="A736" s="2"/>
      <c r="B736" s="2"/>
      <c r="C736" s="2"/>
      <c r="D736" s="2"/>
      <c r="E736" s="2"/>
      <c r="F736" s="2"/>
      <c r="G736" s="2"/>
      <c r="H736" s="2"/>
      <c r="I736" s="2"/>
      <c r="J736" s="2"/>
      <c r="K736" s="2"/>
      <c r="L736" s="2"/>
      <c r="M736" s="2"/>
    </row>
    <row r="737" ht="15.75" customHeight="1">
      <c r="A737" s="2"/>
      <c r="B737" s="2"/>
      <c r="C737" s="2"/>
      <c r="D737" s="2"/>
      <c r="E737" s="2"/>
      <c r="F737" s="2"/>
      <c r="G737" s="2"/>
      <c r="H737" s="2"/>
      <c r="I737" s="2"/>
      <c r="J737" s="2"/>
      <c r="K737" s="2"/>
      <c r="L737" s="2"/>
      <c r="M737" s="2"/>
    </row>
    <row r="738" ht="15.75" customHeight="1">
      <c r="A738" s="2"/>
      <c r="B738" s="2"/>
      <c r="C738" s="2"/>
      <c r="D738" s="2"/>
      <c r="E738" s="2"/>
      <c r="F738" s="2"/>
      <c r="G738" s="2"/>
      <c r="H738" s="2"/>
      <c r="I738" s="2"/>
      <c r="J738" s="2"/>
      <c r="K738" s="2"/>
      <c r="L738" s="2"/>
      <c r="M738" s="2"/>
    </row>
    <row r="739" ht="15.75" customHeight="1">
      <c r="A739" s="2"/>
      <c r="B739" s="2"/>
      <c r="C739" s="2"/>
      <c r="D739" s="2"/>
      <c r="E739" s="2"/>
      <c r="F739" s="2"/>
      <c r="G739" s="2"/>
      <c r="H739" s="2"/>
      <c r="I739" s="2"/>
      <c r="J739" s="2"/>
      <c r="K739" s="2"/>
      <c r="L739" s="2"/>
      <c r="M739" s="2"/>
    </row>
    <row r="740" ht="15.75" customHeight="1">
      <c r="A740" s="2"/>
      <c r="B740" s="2"/>
      <c r="C740" s="2"/>
      <c r="D740" s="2"/>
      <c r="E740" s="2"/>
      <c r="F740" s="2"/>
      <c r="G740" s="2"/>
      <c r="H740" s="2"/>
      <c r="I740" s="2"/>
      <c r="J740" s="2"/>
      <c r="K740" s="2"/>
      <c r="L740" s="2"/>
      <c r="M740" s="2"/>
    </row>
    <row r="741" ht="15.75" customHeight="1">
      <c r="A741" s="2"/>
      <c r="B741" s="2"/>
      <c r="C741" s="2"/>
      <c r="D741" s="2"/>
      <c r="E741" s="2"/>
      <c r="F741" s="2"/>
      <c r="G741" s="2"/>
      <c r="H741" s="2"/>
      <c r="I741" s="2"/>
      <c r="J741" s="2"/>
      <c r="K741" s="2"/>
      <c r="L741" s="2"/>
      <c r="M741" s="2"/>
    </row>
    <row r="742" ht="15.75" customHeight="1">
      <c r="A742" s="2"/>
      <c r="B742" s="2"/>
      <c r="C742" s="2"/>
      <c r="D742" s="2"/>
      <c r="E742" s="2"/>
      <c r="F742" s="2"/>
      <c r="G742" s="2"/>
      <c r="H742" s="2"/>
      <c r="I742" s="2"/>
      <c r="J742" s="2"/>
      <c r="K742" s="2"/>
      <c r="L742" s="2"/>
      <c r="M742" s="2"/>
    </row>
    <row r="743" ht="15.75" customHeight="1">
      <c r="A743" s="2"/>
      <c r="B743" s="2"/>
      <c r="C743" s="2"/>
      <c r="D743" s="2"/>
      <c r="E743" s="2"/>
      <c r="F743" s="2"/>
      <c r="G743" s="2"/>
      <c r="H743" s="2"/>
      <c r="I743" s="2"/>
      <c r="J743" s="2"/>
      <c r="K743" s="2"/>
      <c r="L743" s="2"/>
      <c r="M743" s="2"/>
    </row>
    <row r="744" ht="15.75" customHeight="1">
      <c r="A744" s="2"/>
      <c r="B744" s="2"/>
      <c r="C744" s="2"/>
      <c r="D744" s="2"/>
      <c r="E744" s="2"/>
      <c r="F744" s="2"/>
      <c r="G744" s="2"/>
      <c r="H744" s="2"/>
      <c r="I744" s="2"/>
      <c r="J744" s="2"/>
      <c r="K744" s="2"/>
      <c r="L744" s="2"/>
      <c r="M744" s="2"/>
    </row>
    <row r="745" ht="15.75" customHeight="1">
      <c r="A745" s="2"/>
      <c r="B745" s="2"/>
      <c r="C745" s="2"/>
      <c r="D745" s="2"/>
      <c r="E745" s="2"/>
      <c r="F745" s="2"/>
      <c r="G745" s="2"/>
      <c r="H745" s="2"/>
      <c r="I745" s="2"/>
      <c r="J745" s="2"/>
      <c r="K745" s="2"/>
      <c r="L745" s="2"/>
      <c r="M745" s="2"/>
    </row>
    <row r="746" ht="15.75" customHeight="1">
      <c r="A746" s="2"/>
      <c r="B746" s="2"/>
      <c r="C746" s="2"/>
      <c r="D746" s="2"/>
      <c r="E746" s="2"/>
      <c r="F746" s="2"/>
      <c r="G746" s="2"/>
      <c r="H746" s="2"/>
      <c r="I746" s="2"/>
      <c r="J746" s="2"/>
      <c r="K746" s="2"/>
      <c r="L746" s="2"/>
      <c r="M746" s="2"/>
    </row>
    <row r="747" ht="15.75" customHeight="1">
      <c r="A747" s="2"/>
      <c r="B747" s="2"/>
      <c r="C747" s="2"/>
      <c r="D747" s="2"/>
      <c r="E747" s="2"/>
      <c r="F747" s="2"/>
      <c r="G747" s="2"/>
      <c r="H747" s="2"/>
      <c r="I747" s="2"/>
      <c r="J747" s="2"/>
      <c r="K747" s="2"/>
      <c r="L747" s="2"/>
      <c r="M747" s="2"/>
    </row>
    <row r="748" ht="15.75" customHeight="1">
      <c r="A748" s="2"/>
      <c r="B748" s="2"/>
      <c r="C748" s="2"/>
      <c r="D748" s="2"/>
      <c r="E748" s="2"/>
      <c r="F748" s="2"/>
      <c r="G748" s="2"/>
      <c r="H748" s="2"/>
      <c r="I748" s="2"/>
      <c r="J748" s="2"/>
      <c r="K748" s="2"/>
      <c r="L748" s="2"/>
      <c r="M748" s="2"/>
    </row>
    <row r="749" ht="15.75" customHeight="1">
      <c r="A749" s="2"/>
      <c r="B749" s="2"/>
      <c r="C749" s="2"/>
      <c r="D749" s="2"/>
      <c r="E749" s="2"/>
      <c r="F749" s="2"/>
      <c r="G749" s="2"/>
      <c r="H749" s="2"/>
      <c r="I749" s="2"/>
      <c r="J749" s="2"/>
      <c r="K749" s="2"/>
      <c r="L749" s="2"/>
      <c r="M749" s="2"/>
    </row>
    <row r="750" ht="15.75" customHeight="1">
      <c r="A750" s="2"/>
      <c r="B750" s="2"/>
      <c r="C750" s="2"/>
      <c r="D750" s="2"/>
      <c r="E750" s="2"/>
      <c r="F750" s="2"/>
      <c r="G750" s="2"/>
      <c r="H750" s="2"/>
      <c r="I750" s="2"/>
      <c r="J750" s="2"/>
      <c r="K750" s="2"/>
      <c r="L750" s="2"/>
      <c r="M750" s="2"/>
    </row>
    <row r="751" ht="15.75" customHeight="1">
      <c r="A751" s="2"/>
      <c r="B751" s="2"/>
      <c r="C751" s="2"/>
      <c r="D751" s="2"/>
      <c r="E751" s="2"/>
      <c r="F751" s="2"/>
      <c r="G751" s="2"/>
      <c r="H751" s="2"/>
      <c r="I751" s="2"/>
      <c r="J751" s="2"/>
      <c r="K751" s="2"/>
      <c r="L751" s="2"/>
      <c r="M751" s="2"/>
    </row>
    <row r="752" ht="15.75" customHeight="1">
      <c r="A752" s="2"/>
      <c r="B752" s="2"/>
      <c r="C752" s="2"/>
      <c r="D752" s="2"/>
      <c r="E752" s="2"/>
      <c r="F752" s="2"/>
      <c r="G752" s="2"/>
      <c r="H752" s="2"/>
      <c r="I752" s="2"/>
      <c r="J752" s="2"/>
      <c r="K752" s="2"/>
      <c r="L752" s="2"/>
      <c r="M752" s="2"/>
    </row>
    <row r="753" ht="15.75" customHeight="1">
      <c r="A753" s="2"/>
      <c r="B753" s="2"/>
      <c r="C753" s="2"/>
      <c r="D753" s="2"/>
      <c r="E753" s="2"/>
      <c r="F753" s="2"/>
      <c r="G753" s="2"/>
      <c r="H753" s="2"/>
      <c r="I753" s="2"/>
      <c r="J753" s="2"/>
      <c r="K753" s="2"/>
      <c r="L753" s="2"/>
      <c r="M753" s="2"/>
    </row>
    <row r="754" ht="15.75" customHeight="1">
      <c r="A754" s="2"/>
      <c r="B754" s="2"/>
      <c r="C754" s="2"/>
      <c r="D754" s="2"/>
      <c r="E754" s="2"/>
      <c r="F754" s="2"/>
      <c r="G754" s="2"/>
      <c r="H754" s="2"/>
      <c r="I754" s="2"/>
      <c r="J754" s="2"/>
      <c r="K754" s="2"/>
      <c r="L754" s="2"/>
      <c r="M754" s="2"/>
    </row>
    <row r="755" ht="15.75" customHeight="1">
      <c r="A755" s="2"/>
      <c r="B755" s="2"/>
      <c r="C755" s="2"/>
      <c r="D755" s="2"/>
      <c r="E755" s="2"/>
      <c r="F755" s="2"/>
      <c r="G755" s="2"/>
      <c r="H755" s="2"/>
      <c r="I755" s="2"/>
      <c r="J755" s="2"/>
      <c r="K755" s="2"/>
      <c r="L755" s="2"/>
      <c r="M755" s="2"/>
    </row>
    <row r="756" ht="15.75" customHeight="1">
      <c r="A756" s="2"/>
      <c r="B756" s="2"/>
      <c r="C756" s="2"/>
      <c r="D756" s="2"/>
      <c r="E756" s="2"/>
      <c r="F756" s="2"/>
      <c r="G756" s="2"/>
      <c r="H756" s="2"/>
      <c r="I756" s="2"/>
      <c r="J756" s="2"/>
      <c r="K756" s="2"/>
      <c r="L756" s="2"/>
      <c r="M756" s="2"/>
    </row>
    <row r="757" ht="15.75" customHeight="1">
      <c r="A757" s="2"/>
      <c r="B757" s="2"/>
      <c r="C757" s="2"/>
      <c r="D757" s="2"/>
      <c r="E757" s="2"/>
      <c r="F757" s="2"/>
      <c r="G757" s="2"/>
      <c r="H757" s="2"/>
      <c r="I757" s="2"/>
      <c r="J757" s="2"/>
      <c r="K757" s="2"/>
      <c r="L757" s="2"/>
      <c r="M757" s="2"/>
    </row>
    <row r="758" ht="15.75" customHeight="1">
      <c r="A758" s="2"/>
      <c r="B758" s="2"/>
      <c r="C758" s="2"/>
      <c r="D758" s="2"/>
      <c r="E758" s="2"/>
      <c r="F758" s="2"/>
      <c r="G758" s="2"/>
      <c r="H758" s="2"/>
      <c r="I758" s="2"/>
      <c r="J758" s="2"/>
      <c r="K758" s="2"/>
      <c r="L758" s="2"/>
      <c r="M758" s="2"/>
    </row>
    <row r="759" ht="15.75" customHeight="1">
      <c r="A759" s="2"/>
      <c r="B759" s="2"/>
      <c r="C759" s="2"/>
      <c r="D759" s="2"/>
      <c r="E759" s="2"/>
      <c r="F759" s="2"/>
      <c r="G759" s="2"/>
      <c r="H759" s="2"/>
      <c r="I759" s="2"/>
      <c r="J759" s="2"/>
      <c r="K759" s="2"/>
      <c r="L759" s="2"/>
      <c r="M759" s="2"/>
    </row>
    <row r="760" ht="15.75" customHeight="1">
      <c r="A760" s="2"/>
      <c r="B760" s="2"/>
      <c r="C760" s="2"/>
      <c r="D760" s="2"/>
      <c r="E760" s="2"/>
      <c r="F760" s="2"/>
      <c r="G760" s="2"/>
      <c r="H760" s="2"/>
      <c r="I760" s="2"/>
      <c r="J760" s="2"/>
      <c r="K760" s="2"/>
      <c r="L760" s="2"/>
      <c r="M760" s="2"/>
    </row>
    <row r="761" ht="15.75" customHeight="1">
      <c r="A761" s="2"/>
      <c r="B761" s="2"/>
      <c r="C761" s="2"/>
      <c r="D761" s="2"/>
      <c r="E761" s="2"/>
      <c r="F761" s="2"/>
      <c r="G761" s="2"/>
      <c r="H761" s="2"/>
      <c r="I761" s="2"/>
      <c r="J761" s="2"/>
      <c r="K761" s="2"/>
      <c r="L761" s="2"/>
      <c r="M761" s="2"/>
    </row>
    <row r="762" ht="15.75" customHeight="1">
      <c r="A762" s="2"/>
      <c r="B762" s="2"/>
      <c r="C762" s="2"/>
      <c r="D762" s="2"/>
      <c r="E762" s="2"/>
      <c r="F762" s="2"/>
      <c r="G762" s="2"/>
      <c r="H762" s="2"/>
      <c r="I762" s="2"/>
      <c r="J762" s="2"/>
      <c r="K762" s="2"/>
      <c r="L762" s="2"/>
      <c r="M762" s="2"/>
    </row>
    <row r="763" ht="15.75" customHeight="1">
      <c r="A763" s="2"/>
      <c r="B763" s="2"/>
      <c r="C763" s="2"/>
      <c r="D763" s="2"/>
      <c r="E763" s="2"/>
      <c r="F763" s="2"/>
      <c r="G763" s="2"/>
      <c r="H763" s="2"/>
      <c r="I763" s="2"/>
      <c r="J763" s="2"/>
      <c r="K763" s="2"/>
      <c r="L763" s="2"/>
      <c r="M763" s="2"/>
    </row>
    <row r="764" ht="15.75" customHeight="1">
      <c r="A764" s="2"/>
      <c r="B764" s="2"/>
      <c r="C764" s="2"/>
      <c r="D764" s="2"/>
      <c r="E764" s="2"/>
      <c r="F764" s="2"/>
      <c r="G764" s="2"/>
      <c r="H764" s="2"/>
      <c r="I764" s="2"/>
      <c r="J764" s="2"/>
      <c r="K764" s="2"/>
      <c r="L764" s="2"/>
      <c r="M764" s="2"/>
    </row>
    <row r="765" ht="15.75" customHeight="1">
      <c r="A765" s="2"/>
      <c r="B765" s="2"/>
      <c r="C765" s="2"/>
      <c r="D765" s="2"/>
      <c r="E765" s="2"/>
      <c r="F765" s="2"/>
      <c r="G765" s="2"/>
      <c r="H765" s="2"/>
      <c r="I765" s="2"/>
      <c r="J765" s="2"/>
      <c r="K765" s="2"/>
      <c r="L765" s="2"/>
      <c r="M765" s="2"/>
    </row>
    <row r="766" ht="15.75" customHeight="1">
      <c r="A766" s="2"/>
      <c r="B766" s="2"/>
      <c r="C766" s="2"/>
      <c r="D766" s="2"/>
      <c r="E766" s="2"/>
      <c r="F766" s="2"/>
      <c r="G766" s="2"/>
      <c r="H766" s="2"/>
      <c r="I766" s="2"/>
      <c r="J766" s="2"/>
      <c r="K766" s="2"/>
      <c r="L766" s="2"/>
      <c r="M766" s="2"/>
    </row>
    <row r="767" ht="15.75" customHeight="1">
      <c r="A767" s="2"/>
      <c r="B767" s="2"/>
      <c r="C767" s="2"/>
      <c r="D767" s="2"/>
      <c r="E767" s="2"/>
      <c r="F767" s="2"/>
      <c r="G767" s="2"/>
      <c r="H767" s="2"/>
      <c r="I767" s="2"/>
      <c r="J767" s="2"/>
      <c r="K767" s="2"/>
      <c r="L767" s="2"/>
      <c r="M767" s="2"/>
    </row>
    <row r="768" ht="15.75" customHeight="1">
      <c r="A768" s="2"/>
      <c r="B768" s="2"/>
      <c r="C768" s="2"/>
      <c r="D768" s="2"/>
      <c r="E768" s="2"/>
      <c r="F768" s="2"/>
      <c r="G768" s="2"/>
      <c r="H768" s="2"/>
      <c r="I768" s="2"/>
      <c r="J768" s="2"/>
      <c r="K768" s="2"/>
      <c r="L768" s="2"/>
      <c r="M768" s="2"/>
    </row>
    <row r="769" ht="15.75" customHeight="1">
      <c r="A769" s="2"/>
      <c r="B769" s="2"/>
      <c r="C769" s="2"/>
      <c r="D769" s="2"/>
      <c r="E769" s="2"/>
      <c r="F769" s="2"/>
      <c r="G769" s="2"/>
      <c r="H769" s="2"/>
      <c r="I769" s="2"/>
      <c r="J769" s="2"/>
      <c r="K769" s="2"/>
      <c r="L769" s="2"/>
      <c r="M769" s="2"/>
    </row>
    <row r="770" ht="15.75" customHeight="1">
      <c r="A770" s="2"/>
      <c r="B770" s="2"/>
      <c r="C770" s="2"/>
      <c r="D770" s="2"/>
      <c r="E770" s="2"/>
      <c r="F770" s="2"/>
      <c r="G770" s="2"/>
      <c r="H770" s="2"/>
      <c r="I770" s="2"/>
      <c r="J770" s="2"/>
      <c r="K770" s="2"/>
      <c r="L770" s="2"/>
      <c r="M770" s="2"/>
    </row>
    <row r="771" ht="15.75" customHeight="1">
      <c r="A771" s="2"/>
      <c r="B771" s="2"/>
      <c r="C771" s="2"/>
      <c r="D771" s="2"/>
      <c r="E771" s="2"/>
      <c r="F771" s="2"/>
      <c r="G771" s="2"/>
      <c r="H771" s="2"/>
      <c r="I771" s="2"/>
      <c r="J771" s="2"/>
      <c r="K771" s="2"/>
      <c r="L771" s="2"/>
      <c r="M771" s="2"/>
    </row>
    <row r="772" ht="15.75" customHeight="1">
      <c r="A772" s="2"/>
      <c r="B772" s="2"/>
      <c r="C772" s="2"/>
      <c r="D772" s="2"/>
      <c r="E772" s="2"/>
      <c r="F772" s="2"/>
      <c r="G772" s="2"/>
      <c r="H772" s="2"/>
      <c r="I772" s="2"/>
      <c r="J772" s="2"/>
      <c r="K772" s="2"/>
      <c r="L772" s="2"/>
      <c r="M772" s="2"/>
    </row>
    <row r="773" ht="15.75" customHeight="1">
      <c r="A773" s="2"/>
      <c r="B773" s="2"/>
      <c r="C773" s="2"/>
      <c r="D773" s="2"/>
      <c r="E773" s="2"/>
      <c r="F773" s="2"/>
      <c r="G773" s="2"/>
      <c r="H773" s="2"/>
      <c r="I773" s="2"/>
      <c r="J773" s="2"/>
      <c r="K773" s="2"/>
      <c r="L773" s="2"/>
      <c r="M773" s="2"/>
    </row>
    <row r="774" ht="15.75" customHeight="1">
      <c r="A774" s="2"/>
      <c r="B774" s="2"/>
      <c r="C774" s="2"/>
      <c r="D774" s="2"/>
      <c r="E774" s="2"/>
      <c r="F774" s="2"/>
      <c r="G774" s="2"/>
      <c r="H774" s="2"/>
      <c r="I774" s="2"/>
      <c r="J774" s="2"/>
      <c r="K774" s="2"/>
      <c r="L774" s="2"/>
      <c r="M774" s="2"/>
    </row>
    <row r="775" ht="15.75" customHeight="1">
      <c r="A775" s="2"/>
      <c r="B775" s="2"/>
      <c r="C775" s="2"/>
      <c r="D775" s="2"/>
      <c r="E775" s="2"/>
      <c r="F775" s="2"/>
      <c r="G775" s="2"/>
      <c r="H775" s="2"/>
      <c r="I775" s="2"/>
      <c r="J775" s="2"/>
      <c r="K775" s="2"/>
      <c r="L775" s="2"/>
      <c r="M775" s="2"/>
    </row>
    <row r="776" ht="15.75" customHeight="1">
      <c r="A776" s="2"/>
      <c r="B776" s="2"/>
      <c r="C776" s="2"/>
      <c r="D776" s="2"/>
      <c r="E776" s="2"/>
      <c r="F776" s="2"/>
      <c r="G776" s="2"/>
      <c r="H776" s="2"/>
      <c r="I776" s="2"/>
      <c r="J776" s="2"/>
      <c r="K776" s="2"/>
      <c r="L776" s="2"/>
      <c r="M776" s="2"/>
    </row>
    <row r="777" ht="15.75" customHeight="1">
      <c r="A777" s="2"/>
      <c r="B777" s="2"/>
      <c r="C777" s="2"/>
      <c r="D777" s="2"/>
      <c r="E777" s="2"/>
      <c r="F777" s="2"/>
      <c r="G777" s="2"/>
      <c r="H777" s="2"/>
      <c r="I777" s="2"/>
      <c r="J777" s="2"/>
      <c r="K777" s="2"/>
      <c r="L777" s="2"/>
      <c r="M777" s="2"/>
    </row>
    <row r="778" ht="15.75" customHeight="1">
      <c r="A778" s="2"/>
      <c r="B778" s="2"/>
      <c r="C778" s="2"/>
      <c r="D778" s="2"/>
      <c r="E778" s="2"/>
      <c r="F778" s="2"/>
      <c r="G778" s="2"/>
      <c r="H778" s="2"/>
      <c r="I778" s="2"/>
      <c r="J778" s="2"/>
      <c r="K778" s="2"/>
      <c r="L778" s="2"/>
      <c r="M778" s="2"/>
    </row>
    <row r="779" ht="15.75" customHeight="1">
      <c r="A779" s="2"/>
      <c r="B779" s="2"/>
      <c r="C779" s="2"/>
      <c r="D779" s="2"/>
      <c r="E779" s="2"/>
      <c r="F779" s="2"/>
      <c r="G779" s="2"/>
      <c r="H779" s="2"/>
      <c r="I779" s="2"/>
      <c r="J779" s="2"/>
      <c r="K779" s="2"/>
      <c r="L779" s="2"/>
      <c r="M779" s="2"/>
    </row>
    <row r="780" ht="15.75" customHeight="1">
      <c r="A780" s="2"/>
      <c r="B780" s="2"/>
      <c r="C780" s="2"/>
      <c r="D780" s="2"/>
      <c r="E780" s="2"/>
      <c r="F780" s="2"/>
      <c r="G780" s="2"/>
      <c r="H780" s="2"/>
      <c r="I780" s="2"/>
      <c r="J780" s="2"/>
      <c r="K780" s="2"/>
      <c r="L780" s="2"/>
      <c r="M780" s="2"/>
    </row>
    <row r="781" ht="15.75" customHeight="1">
      <c r="A781" s="2"/>
      <c r="B781" s="2"/>
      <c r="C781" s="2"/>
      <c r="D781" s="2"/>
      <c r="E781" s="2"/>
      <c r="F781" s="2"/>
      <c r="G781" s="2"/>
      <c r="H781" s="2"/>
      <c r="I781" s="2"/>
      <c r="J781" s="2"/>
      <c r="K781" s="2"/>
      <c r="L781" s="2"/>
      <c r="M781" s="2"/>
    </row>
    <row r="782" ht="15.75" customHeight="1">
      <c r="A782" s="2"/>
      <c r="B782" s="2"/>
      <c r="C782" s="2"/>
      <c r="D782" s="2"/>
      <c r="E782" s="2"/>
      <c r="F782" s="2"/>
      <c r="G782" s="2"/>
      <c r="H782" s="2"/>
      <c r="I782" s="2"/>
      <c r="J782" s="2"/>
      <c r="K782" s="2"/>
      <c r="L782" s="2"/>
      <c r="M782" s="2"/>
    </row>
    <row r="783" ht="15.75" customHeight="1">
      <c r="A783" s="2"/>
      <c r="B783" s="2"/>
      <c r="C783" s="2"/>
      <c r="D783" s="2"/>
      <c r="E783" s="2"/>
      <c r="F783" s="2"/>
      <c r="G783" s="2"/>
      <c r="H783" s="2"/>
      <c r="I783" s="2"/>
      <c r="J783" s="2"/>
      <c r="K783" s="2"/>
      <c r="L783" s="2"/>
      <c r="M783" s="2"/>
    </row>
    <row r="784" ht="15.75" customHeight="1">
      <c r="A784" s="2"/>
      <c r="B784" s="2"/>
      <c r="C784" s="2"/>
      <c r="D784" s="2"/>
      <c r="E784" s="2"/>
      <c r="F784" s="2"/>
      <c r="G784" s="2"/>
      <c r="H784" s="2"/>
      <c r="I784" s="2"/>
      <c r="J784" s="2"/>
      <c r="K784" s="2"/>
      <c r="L784" s="2"/>
      <c r="M784" s="2"/>
    </row>
    <row r="785" ht="15.75" customHeight="1">
      <c r="A785" s="2"/>
      <c r="B785" s="2"/>
      <c r="C785" s="2"/>
      <c r="D785" s="2"/>
      <c r="E785" s="2"/>
      <c r="F785" s="2"/>
      <c r="G785" s="2"/>
      <c r="H785" s="2"/>
      <c r="I785" s="2"/>
      <c r="J785" s="2"/>
      <c r="K785" s="2"/>
      <c r="L785" s="2"/>
      <c r="M785" s="2"/>
    </row>
    <row r="786" ht="15.75" customHeight="1">
      <c r="A786" s="2"/>
      <c r="B786" s="2"/>
      <c r="C786" s="2"/>
      <c r="D786" s="2"/>
      <c r="E786" s="2"/>
      <c r="F786" s="2"/>
      <c r="G786" s="2"/>
      <c r="H786" s="2"/>
      <c r="I786" s="2"/>
      <c r="J786" s="2"/>
      <c r="K786" s="2"/>
      <c r="L786" s="2"/>
      <c r="M786" s="2"/>
    </row>
    <row r="787" ht="15.75" customHeight="1">
      <c r="A787" s="2"/>
      <c r="B787" s="2"/>
      <c r="C787" s="2"/>
      <c r="D787" s="2"/>
      <c r="E787" s="2"/>
      <c r="F787" s="2"/>
      <c r="G787" s="2"/>
      <c r="H787" s="2"/>
      <c r="I787" s="2"/>
      <c r="J787" s="2"/>
      <c r="K787" s="2"/>
      <c r="L787" s="2"/>
      <c r="M787" s="2"/>
    </row>
    <row r="788" ht="15.75" customHeight="1">
      <c r="A788" s="2"/>
      <c r="B788" s="2"/>
      <c r="C788" s="2"/>
      <c r="D788" s="2"/>
      <c r="E788" s="2"/>
      <c r="F788" s="2"/>
      <c r="G788" s="2"/>
      <c r="H788" s="2"/>
      <c r="I788" s="2"/>
      <c r="J788" s="2"/>
      <c r="K788" s="2"/>
      <c r="L788" s="2"/>
      <c r="M788" s="2"/>
    </row>
    <row r="789" ht="15.75" customHeight="1">
      <c r="A789" s="2"/>
      <c r="B789" s="2"/>
      <c r="C789" s="2"/>
      <c r="D789" s="2"/>
      <c r="E789" s="2"/>
      <c r="F789" s="2"/>
      <c r="G789" s="2"/>
      <c r="H789" s="2"/>
      <c r="I789" s="2"/>
      <c r="J789" s="2"/>
      <c r="K789" s="2"/>
      <c r="L789" s="2"/>
      <c r="M789" s="2"/>
    </row>
    <row r="790" ht="15.75" customHeight="1">
      <c r="A790" s="2"/>
      <c r="B790" s="2"/>
      <c r="C790" s="2"/>
      <c r="D790" s="2"/>
      <c r="E790" s="2"/>
      <c r="F790" s="2"/>
      <c r="G790" s="2"/>
      <c r="H790" s="2"/>
      <c r="I790" s="2"/>
      <c r="J790" s="2"/>
      <c r="K790" s="2"/>
      <c r="L790" s="2"/>
      <c r="M790" s="2"/>
    </row>
    <row r="791" ht="15.75" customHeight="1">
      <c r="A791" s="2"/>
      <c r="B791" s="2"/>
      <c r="C791" s="2"/>
      <c r="D791" s="2"/>
      <c r="E791" s="2"/>
      <c r="F791" s="2"/>
      <c r="G791" s="2"/>
      <c r="H791" s="2"/>
      <c r="I791" s="2"/>
      <c r="J791" s="2"/>
      <c r="K791" s="2"/>
      <c r="L791" s="2"/>
      <c r="M791" s="2"/>
    </row>
    <row r="792" ht="15.75" customHeight="1">
      <c r="A792" s="2"/>
      <c r="B792" s="2"/>
      <c r="C792" s="2"/>
      <c r="D792" s="2"/>
      <c r="E792" s="2"/>
      <c r="F792" s="2"/>
      <c r="G792" s="2"/>
      <c r="H792" s="2"/>
      <c r="I792" s="2"/>
      <c r="J792" s="2"/>
      <c r="K792" s="2"/>
      <c r="L792" s="2"/>
      <c r="M792" s="2"/>
    </row>
    <row r="793" ht="15.75" customHeight="1">
      <c r="A793" s="2"/>
      <c r="B793" s="2"/>
      <c r="C793" s="2"/>
      <c r="D793" s="2"/>
      <c r="E793" s="2"/>
      <c r="F793" s="2"/>
      <c r="G793" s="2"/>
      <c r="H793" s="2"/>
      <c r="I793" s="2"/>
      <c r="J793" s="2"/>
      <c r="K793" s="2"/>
      <c r="L793" s="2"/>
      <c r="M793" s="2"/>
    </row>
    <row r="794" ht="15.75" customHeight="1">
      <c r="A794" s="2"/>
      <c r="B794" s="2"/>
      <c r="C794" s="2"/>
      <c r="D794" s="2"/>
      <c r="E794" s="2"/>
      <c r="F794" s="2"/>
      <c r="G794" s="2"/>
      <c r="H794" s="2"/>
      <c r="I794" s="2"/>
      <c r="J794" s="2"/>
      <c r="K794" s="2"/>
      <c r="L794" s="2"/>
      <c r="M794" s="2"/>
    </row>
    <row r="795" ht="15.75" customHeight="1">
      <c r="A795" s="2"/>
      <c r="B795" s="2"/>
      <c r="C795" s="2"/>
      <c r="D795" s="2"/>
      <c r="E795" s="2"/>
      <c r="F795" s="2"/>
      <c r="G795" s="2"/>
      <c r="H795" s="2"/>
      <c r="I795" s="2"/>
      <c r="J795" s="2"/>
      <c r="K795" s="2"/>
      <c r="L795" s="2"/>
      <c r="M795" s="2"/>
    </row>
    <row r="796" ht="15.75" customHeight="1">
      <c r="A796" s="2"/>
      <c r="B796" s="2"/>
      <c r="C796" s="2"/>
      <c r="D796" s="2"/>
      <c r="E796" s="2"/>
      <c r="F796" s="2"/>
      <c r="G796" s="2"/>
      <c r="H796" s="2"/>
      <c r="I796" s="2"/>
      <c r="J796" s="2"/>
      <c r="K796" s="2"/>
      <c r="L796" s="2"/>
      <c r="M796" s="2"/>
    </row>
    <row r="797" ht="15.75" customHeight="1">
      <c r="A797" s="2"/>
      <c r="B797" s="2"/>
      <c r="C797" s="2"/>
      <c r="D797" s="2"/>
      <c r="E797" s="2"/>
      <c r="F797" s="2"/>
      <c r="G797" s="2"/>
      <c r="H797" s="2"/>
      <c r="I797" s="2"/>
      <c r="J797" s="2"/>
      <c r="K797" s="2"/>
      <c r="L797" s="2"/>
      <c r="M797" s="2"/>
    </row>
    <row r="798" ht="15.75" customHeight="1">
      <c r="A798" s="2"/>
      <c r="B798" s="2"/>
      <c r="C798" s="2"/>
      <c r="D798" s="2"/>
      <c r="E798" s="2"/>
      <c r="F798" s="2"/>
      <c r="G798" s="2"/>
      <c r="H798" s="2"/>
      <c r="I798" s="2"/>
      <c r="J798" s="2"/>
      <c r="K798" s="2"/>
      <c r="L798" s="2"/>
      <c r="M798" s="2"/>
    </row>
    <row r="799" ht="15.75" customHeight="1">
      <c r="A799" s="2"/>
      <c r="B799" s="2"/>
      <c r="C799" s="2"/>
      <c r="D799" s="2"/>
      <c r="E799" s="2"/>
      <c r="F799" s="2"/>
      <c r="G799" s="2"/>
      <c r="H799" s="2"/>
      <c r="I799" s="2"/>
      <c r="J799" s="2"/>
      <c r="K799" s="2"/>
      <c r="L799" s="2"/>
      <c r="M799" s="2"/>
    </row>
    <row r="800" ht="15.75" customHeight="1">
      <c r="A800" s="2"/>
      <c r="B800" s="2"/>
      <c r="C800" s="2"/>
      <c r="D800" s="2"/>
      <c r="E800" s="2"/>
      <c r="F800" s="2"/>
      <c r="G800" s="2"/>
      <c r="H800" s="2"/>
      <c r="I800" s="2"/>
      <c r="J800" s="2"/>
      <c r="K800" s="2"/>
      <c r="L800" s="2"/>
      <c r="M800" s="2"/>
    </row>
    <row r="801" ht="15.75" customHeight="1">
      <c r="A801" s="2"/>
      <c r="B801" s="2"/>
      <c r="C801" s="2"/>
      <c r="D801" s="2"/>
      <c r="E801" s="2"/>
      <c r="F801" s="2"/>
      <c r="G801" s="2"/>
      <c r="H801" s="2"/>
      <c r="I801" s="2"/>
      <c r="J801" s="2"/>
      <c r="K801" s="2"/>
      <c r="L801" s="2"/>
      <c r="M801" s="2"/>
    </row>
    <row r="802" ht="15.75" customHeight="1">
      <c r="A802" s="2"/>
      <c r="B802" s="2"/>
      <c r="C802" s="2"/>
      <c r="D802" s="2"/>
      <c r="E802" s="2"/>
      <c r="F802" s="2"/>
      <c r="G802" s="2"/>
      <c r="H802" s="2"/>
      <c r="I802" s="2"/>
      <c r="J802" s="2"/>
      <c r="K802" s="2"/>
      <c r="L802" s="2"/>
      <c r="M802" s="2"/>
    </row>
    <row r="803" ht="15.75" customHeight="1">
      <c r="A803" s="2"/>
      <c r="B803" s="2"/>
      <c r="C803" s="2"/>
      <c r="D803" s="2"/>
      <c r="E803" s="2"/>
      <c r="F803" s="2"/>
      <c r="G803" s="2"/>
      <c r="H803" s="2"/>
      <c r="I803" s="2"/>
      <c r="J803" s="2"/>
      <c r="K803" s="2"/>
      <c r="L803" s="2"/>
      <c r="M803" s="2"/>
    </row>
    <row r="804" ht="15.75" customHeight="1">
      <c r="A804" s="2"/>
      <c r="B804" s="2"/>
      <c r="C804" s="2"/>
      <c r="D804" s="2"/>
      <c r="E804" s="2"/>
      <c r="F804" s="2"/>
      <c r="G804" s="2"/>
      <c r="H804" s="2"/>
      <c r="I804" s="2"/>
      <c r="J804" s="2"/>
      <c r="K804" s="2"/>
      <c r="L804" s="2"/>
      <c r="M804" s="2"/>
    </row>
    <row r="805" ht="15.75" customHeight="1">
      <c r="A805" s="2"/>
      <c r="B805" s="2"/>
      <c r="C805" s="2"/>
      <c r="D805" s="2"/>
      <c r="E805" s="2"/>
      <c r="F805" s="2"/>
      <c r="G805" s="2"/>
      <c r="H805" s="2"/>
      <c r="I805" s="2"/>
      <c r="J805" s="2"/>
      <c r="K805" s="2"/>
      <c r="L805" s="2"/>
      <c r="M805" s="2"/>
    </row>
    <row r="806" ht="15.75" customHeight="1">
      <c r="A806" s="2"/>
      <c r="B806" s="2"/>
      <c r="C806" s="2"/>
      <c r="D806" s="2"/>
      <c r="E806" s="2"/>
      <c r="F806" s="2"/>
      <c r="G806" s="2"/>
      <c r="H806" s="2"/>
      <c r="I806" s="2"/>
      <c r="J806" s="2"/>
      <c r="K806" s="2"/>
      <c r="L806" s="2"/>
      <c r="M806" s="2"/>
    </row>
    <row r="807" ht="15.75" customHeight="1">
      <c r="A807" s="2"/>
      <c r="B807" s="2"/>
      <c r="C807" s="2"/>
      <c r="D807" s="2"/>
      <c r="E807" s="2"/>
      <c r="F807" s="2"/>
      <c r="G807" s="2"/>
      <c r="H807" s="2"/>
      <c r="I807" s="2"/>
      <c r="J807" s="2"/>
      <c r="K807" s="2"/>
      <c r="L807" s="2"/>
      <c r="M807" s="2"/>
    </row>
    <row r="808" ht="15.75" customHeight="1">
      <c r="A808" s="2"/>
      <c r="B808" s="2"/>
      <c r="C808" s="2"/>
      <c r="D808" s="2"/>
      <c r="E808" s="2"/>
      <c r="F808" s="2"/>
      <c r="G808" s="2"/>
      <c r="H808" s="2"/>
      <c r="I808" s="2"/>
      <c r="J808" s="2"/>
      <c r="K808" s="2"/>
      <c r="L808" s="2"/>
      <c r="M808" s="2"/>
    </row>
    <row r="809" ht="15.75" customHeight="1">
      <c r="A809" s="2"/>
      <c r="B809" s="2"/>
      <c r="C809" s="2"/>
      <c r="D809" s="2"/>
      <c r="E809" s="2"/>
      <c r="F809" s="2"/>
      <c r="G809" s="2"/>
      <c r="H809" s="2"/>
      <c r="I809" s="2"/>
      <c r="J809" s="2"/>
      <c r="K809" s="2"/>
      <c r="L809" s="2"/>
      <c r="M809" s="2"/>
    </row>
    <row r="810" ht="15.75" customHeight="1">
      <c r="A810" s="2"/>
      <c r="B810" s="2"/>
      <c r="C810" s="2"/>
      <c r="D810" s="2"/>
      <c r="E810" s="2"/>
      <c r="F810" s="2"/>
      <c r="G810" s="2"/>
      <c r="H810" s="2"/>
      <c r="I810" s="2"/>
      <c r="J810" s="2"/>
      <c r="K810" s="2"/>
      <c r="L810" s="2"/>
      <c r="M810" s="2"/>
    </row>
    <row r="811" ht="15.75" customHeight="1">
      <c r="A811" s="2"/>
      <c r="B811" s="2"/>
      <c r="C811" s="2"/>
      <c r="D811" s="2"/>
      <c r="E811" s="2"/>
      <c r="F811" s="2"/>
      <c r="G811" s="2"/>
      <c r="H811" s="2"/>
      <c r="I811" s="2"/>
      <c r="J811" s="2"/>
      <c r="K811" s="2"/>
      <c r="L811" s="2"/>
      <c r="M811" s="2"/>
    </row>
    <row r="812" ht="15.75" customHeight="1">
      <c r="A812" s="2"/>
      <c r="B812" s="2"/>
      <c r="C812" s="2"/>
      <c r="D812" s="2"/>
      <c r="E812" s="2"/>
      <c r="F812" s="2"/>
      <c r="G812" s="2"/>
      <c r="H812" s="2"/>
      <c r="I812" s="2"/>
      <c r="J812" s="2"/>
      <c r="K812" s="2"/>
      <c r="L812" s="2"/>
      <c r="M812" s="2"/>
    </row>
    <row r="813" ht="15.75" customHeight="1">
      <c r="A813" s="2"/>
      <c r="B813" s="2"/>
      <c r="C813" s="2"/>
      <c r="D813" s="2"/>
      <c r="E813" s="2"/>
      <c r="F813" s="2"/>
      <c r="G813" s="2"/>
      <c r="H813" s="2"/>
      <c r="I813" s="2"/>
      <c r="J813" s="2"/>
      <c r="K813" s="2"/>
      <c r="L813" s="2"/>
      <c r="M813" s="2"/>
    </row>
    <row r="814" ht="15.75" customHeight="1">
      <c r="A814" s="2"/>
      <c r="B814" s="2"/>
      <c r="C814" s="2"/>
      <c r="D814" s="2"/>
      <c r="E814" s="2"/>
      <c r="F814" s="2"/>
      <c r="G814" s="2"/>
      <c r="H814" s="2"/>
      <c r="I814" s="2"/>
      <c r="J814" s="2"/>
      <c r="K814" s="2"/>
      <c r="L814" s="2"/>
      <c r="M814" s="2"/>
    </row>
    <row r="815" ht="15.75" customHeight="1">
      <c r="A815" s="2"/>
      <c r="B815" s="2"/>
      <c r="C815" s="2"/>
      <c r="D815" s="2"/>
      <c r="E815" s="2"/>
      <c r="F815" s="2"/>
      <c r="G815" s="2"/>
      <c r="H815" s="2"/>
      <c r="I815" s="2"/>
      <c r="J815" s="2"/>
      <c r="K815" s="2"/>
      <c r="L815" s="2"/>
      <c r="M815" s="2"/>
    </row>
    <row r="816" ht="15.75" customHeight="1">
      <c r="A816" s="2"/>
      <c r="B816" s="2"/>
      <c r="C816" s="2"/>
      <c r="D816" s="2"/>
      <c r="E816" s="2"/>
      <c r="F816" s="2"/>
      <c r="G816" s="2"/>
      <c r="H816" s="2"/>
      <c r="I816" s="2"/>
      <c r="J816" s="2"/>
      <c r="K816" s="2"/>
      <c r="L816" s="2"/>
      <c r="M816" s="2"/>
    </row>
    <row r="817" ht="15.75" customHeight="1">
      <c r="A817" s="2"/>
      <c r="B817" s="2"/>
      <c r="C817" s="2"/>
      <c r="D817" s="2"/>
      <c r="E817" s="2"/>
      <c r="F817" s="2"/>
      <c r="G817" s="2"/>
      <c r="H817" s="2"/>
      <c r="I817" s="2"/>
      <c r="J817" s="2"/>
      <c r="K817" s="2"/>
      <c r="L817" s="2"/>
      <c r="M817" s="2"/>
    </row>
    <row r="818" ht="15.75" customHeight="1">
      <c r="A818" s="2"/>
      <c r="B818" s="2"/>
      <c r="C818" s="2"/>
      <c r="D818" s="2"/>
      <c r="E818" s="2"/>
      <c r="F818" s="2"/>
      <c r="G818" s="2"/>
      <c r="H818" s="2"/>
      <c r="I818" s="2"/>
      <c r="J818" s="2"/>
      <c r="K818" s="2"/>
      <c r="L818" s="2"/>
      <c r="M818" s="2"/>
    </row>
    <row r="819" ht="15.75" customHeight="1">
      <c r="A819" s="2"/>
      <c r="B819" s="2"/>
      <c r="C819" s="2"/>
      <c r="D819" s="2"/>
      <c r="E819" s="2"/>
      <c r="F819" s="2"/>
      <c r="G819" s="2"/>
      <c r="H819" s="2"/>
      <c r="I819" s="2"/>
      <c r="J819" s="2"/>
      <c r="K819" s="2"/>
      <c r="L819" s="2"/>
      <c r="M819" s="2"/>
    </row>
    <row r="820" ht="15.75" customHeight="1">
      <c r="A820" s="2"/>
      <c r="B820" s="2"/>
      <c r="C820" s="2"/>
      <c r="D820" s="2"/>
      <c r="E820" s="2"/>
      <c r="F820" s="2"/>
      <c r="G820" s="2"/>
      <c r="H820" s="2"/>
      <c r="I820" s="2"/>
      <c r="J820" s="2"/>
      <c r="K820" s="2"/>
      <c r="L820" s="2"/>
      <c r="M820" s="2"/>
    </row>
    <row r="821" ht="15.75" customHeight="1">
      <c r="A821" s="2"/>
      <c r="B821" s="2"/>
      <c r="C821" s="2"/>
      <c r="D821" s="2"/>
      <c r="E821" s="2"/>
      <c r="F821" s="2"/>
      <c r="G821" s="2"/>
      <c r="H821" s="2"/>
      <c r="I821" s="2"/>
      <c r="J821" s="2"/>
      <c r="K821" s="2"/>
      <c r="L821" s="2"/>
      <c r="M821" s="2"/>
    </row>
    <row r="822" ht="15.75" customHeight="1">
      <c r="A822" s="2"/>
      <c r="B822" s="2"/>
      <c r="C822" s="2"/>
      <c r="D822" s="2"/>
      <c r="E822" s="2"/>
      <c r="F822" s="2"/>
      <c r="G822" s="2"/>
      <c r="H822" s="2"/>
      <c r="I822" s="2"/>
      <c r="J822" s="2"/>
      <c r="K822" s="2"/>
      <c r="L822" s="2"/>
      <c r="M822" s="2"/>
    </row>
    <row r="823" ht="15.75" customHeight="1">
      <c r="A823" s="2"/>
      <c r="B823" s="2"/>
      <c r="C823" s="2"/>
      <c r="D823" s="2"/>
      <c r="E823" s="2"/>
      <c r="F823" s="2"/>
      <c r="G823" s="2"/>
      <c r="H823" s="2"/>
      <c r="I823" s="2"/>
      <c r="J823" s="2"/>
      <c r="K823" s="2"/>
      <c r="L823" s="2"/>
      <c r="M823" s="2"/>
    </row>
    <row r="824" ht="15.75" customHeight="1">
      <c r="A824" s="2"/>
      <c r="B824" s="2"/>
      <c r="C824" s="2"/>
      <c r="D824" s="2"/>
      <c r="E824" s="2"/>
      <c r="F824" s="2"/>
      <c r="G824" s="2"/>
      <c r="H824" s="2"/>
      <c r="I824" s="2"/>
      <c r="J824" s="2"/>
      <c r="K824" s="2"/>
      <c r="L824" s="2"/>
      <c r="M824" s="2"/>
    </row>
    <row r="825" ht="15.75" customHeight="1">
      <c r="A825" s="2"/>
      <c r="B825" s="2"/>
      <c r="C825" s="2"/>
      <c r="D825" s="2"/>
      <c r="E825" s="2"/>
      <c r="F825" s="2"/>
      <c r="G825" s="2"/>
      <c r="H825" s="2"/>
      <c r="I825" s="2"/>
      <c r="J825" s="2"/>
      <c r="K825" s="2"/>
      <c r="L825" s="2"/>
      <c r="M825" s="2"/>
    </row>
    <row r="826" ht="15.75" customHeight="1">
      <c r="A826" s="2"/>
      <c r="B826" s="2"/>
      <c r="C826" s="2"/>
      <c r="D826" s="2"/>
      <c r="E826" s="2"/>
      <c r="F826" s="2"/>
      <c r="G826" s="2"/>
      <c r="H826" s="2"/>
      <c r="I826" s="2"/>
      <c r="J826" s="2"/>
      <c r="K826" s="2"/>
      <c r="L826" s="2"/>
      <c r="M826" s="2"/>
    </row>
    <row r="827" ht="15.75" customHeight="1">
      <c r="A827" s="2"/>
      <c r="B827" s="2"/>
      <c r="C827" s="2"/>
      <c r="D827" s="2"/>
      <c r="E827" s="2"/>
      <c r="F827" s="2"/>
      <c r="G827" s="2"/>
      <c r="H827" s="2"/>
      <c r="I827" s="2"/>
      <c r="J827" s="2"/>
      <c r="K827" s="2"/>
      <c r="L827" s="2"/>
      <c r="M827" s="2"/>
    </row>
    <row r="828" ht="15.75" customHeight="1">
      <c r="A828" s="2"/>
      <c r="B828" s="2"/>
      <c r="C828" s="2"/>
      <c r="D828" s="2"/>
      <c r="E828" s="2"/>
      <c r="F828" s="2"/>
      <c r="G828" s="2"/>
      <c r="H828" s="2"/>
      <c r="I828" s="2"/>
      <c r="J828" s="2"/>
      <c r="K828" s="2"/>
      <c r="L828" s="2"/>
      <c r="M828" s="2"/>
    </row>
    <row r="829" ht="15.75" customHeight="1">
      <c r="A829" s="2"/>
      <c r="B829" s="2"/>
      <c r="C829" s="2"/>
      <c r="D829" s="2"/>
      <c r="E829" s="2"/>
      <c r="F829" s="2"/>
      <c r="G829" s="2"/>
      <c r="H829" s="2"/>
      <c r="I829" s="2"/>
      <c r="J829" s="2"/>
      <c r="K829" s="2"/>
      <c r="L829" s="2"/>
      <c r="M829" s="2"/>
    </row>
    <row r="830" ht="15.75" customHeight="1">
      <c r="A830" s="2"/>
      <c r="B830" s="2"/>
      <c r="C830" s="2"/>
      <c r="D830" s="2"/>
      <c r="E830" s="2"/>
      <c r="F830" s="2"/>
      <c r="G830" s="2"/>
      <c r="H830" s="2"/>
      <c r="I830" s="2"/>
      <c r="J830" s="2"/>
      <c r="K830" s="2"/>
      <c r="L830" s="2"/>
      <c r="M830" s="2"/>
    </row>
    <row r="831" ht="15.75" customHeight="1">
      <c r="A831" s="2"/>
      <c r="B831" s="2"/>
      <c r="C831" s="2"/>
      <c r="D831" s="2"/>
      <c r="E831" s="2"/>
      <c r="F831" s="2"/>
      <c r="G831" s="2"/>
      <c r="H831" s="2"/>
      <c r="I831" s="2"/>
      <c r="J831" s="2"/>
      <c r="K831" s="2"/>
      <c r="L831" s="2"/>
      <c r="M831" s="2"/>
    </row>
    <row r="832" ht="15.75" customHeight="1">
      <c r="A832" s="2"/>
      <c r="B832" s="2"/>
      <c r="C832" s="2"/>
      <c r="D832" s="2"/>
      <c r="E832" s="2"/>
      <c r="F832" s="2"/>
      <c r="G832" s="2"/>
      <c r="H832" s="2"/>
      <c r="I832" s="2"/>
      <c r="J832" s="2"/>
      <c r="K832" s="2"/>
      <c r="L832" s="2"/>
      <c r="M832" s="2"/>
    </row>
    <row r="833" ht="15.75" customHeight="1">
      <c r="A833" s="2"/>
      <c r="B833" s="2"/>
      <c r="C833" s="2"/>
      <c r="D833" s="2"/>
      <c r="E833" s="2"/>
      <c r="F833" s="2"/>
      <c r="G833" s="2"/>
      <c r="H833" s="2"/>
      <c r="I833" s="2"/>
      <c r="J833" s="2"/>
      <c r="K833" s="2"/>
      <c r="L833" s="2"/>
      <c r="M833" s="2"/>
    </row>
    <row r="834" ht="15.75" customHeight="1">
      <c r="A834" s="2"/>
      <c r="B834" s="2"/>
      <c r="C834" s="2"/>
      <c r="D834" s="2"/>
      <c r="E834" s="2"/>
      <c r="F834" s="2"/>
      <c r="G834" s="2"/>
      <c r="H834" s="2"/>
      <c r="I834" s="2"/>
      <c r="J834" s="2"/>
      <c r="K834" s="2"/>
      <c r="L834" s="2"/>
      <c r="M834" s="2"/>
    </row>
    <row r="835" ht="15.75" customHeight="1">
      <c r="A835" s="2"/>
      <c r="B835" s="2"/>
      <c r="C835" s="2"/>
      <c r="D835" s="2"/>
      <c r="E835" s="2"/>
      <c r="F835" s="2"/>
      <c r="G835" s="2"/>
      <c r="H835" s="2"/>
      <c r="I835" s="2"/>
      <c r="J835" s="2"/>
      <c r="K835" s="2"/>
      <c r="L835" s="2"/>
      <c r="M835" s="2"/>
    </row>
    <row r="836" ht="15.75" customHeight="1">
      <c r="A836" s="2"/>
      <c r="B836" s="2"/>
      <c r="C836" s="2"/>
      <c r="D836" s="2"/>
      <c r="E836" s="2"/>
      <c r="F836" s="2"/>
      <c r="G836" s="2"/>
      <c r="H836" s="2"/>
      <c r="I836" s="2"/>
      <c r="J836" s="2"/>
      <c r="K836" s="2"/>
      <c r="L836" s="2"/>
      <c r="M836" s="2"/>
    </row>
    <row r="837" ht="15.75" customHeight="1">
      <c r="A837" s="2"/>
      <c r="B837" s="2"/>
      <c r="C837" s="2"/>
      <c r="D837" s="2"/>
      <c r="E837" s="2"/>
      <c r="F837" s="2"/>
      <c r="G837" s="2"/>
      <c r="H837" s="2"/>
      <c r="I837" s="2"/>
      <c r="J837" s="2"/>
      <c r="K837" s="2"/>
      <c r="L837" s="2"/>
      <c r="M837" s="2"/>
    </row>
    <row r="838" ht="15.75" customHeight="1">
      <c r="A838" s="2"/>
      <c r="B838" s="2"/>
      <c r="C838" s="2"/>
      <c r="D838" s="2"/>
      <c r="E838" s="2"/>
      <c r="F838" s="2"/>
      <c r="G838" s="2"/>
      <c r="H838" s="2"/>
      <c r="I838" s="2"/>
      <c r="J838" s="2"/>
      <c r="K838" s="2"/>
      <c r="L838" s="2"/>
      <c r="M838" s="2"/>
    </row>
    <row r="839" ht="15.75" customHeight="1">
      <c r="A839" s="2"/>
      <c r="B839" s="2"/>
      <c r="C839" s="2"/>
      <c r="D839" s="2"/>
      <c r="E839" s="2"/>
      <c r="F839" s="2"/>
      <c r="G839" s="2"/>
      <c r="H839" s="2"/>
      <c r="I839" s="2"/>
      <c r="J839" s="2"/>
      <c r="K839" s="2"/>
      <c r="L839" s="2"/>
      <c r="M839" s="2"/>
    </row>
    <row r="840" ht="15.75" customHeight="1">
      <c r="A840" s="2"/>
      <c r="B840" s="2"/>
      <c r="C840" s="2"/>
      <c r="D840" s="2"/>
      <c r="E840" s="2"/>
      <c r="F840" s="2"/>
      <c r="G840" s="2"/>
      <c r="H840" s="2"/>
      <c r="I840" s="2"/>
      <c r="J840" s="2"/>
      <c r="K840" s="2"/>
      <c r="L840" s="2"/>
      <c r="M840" s="2"/>
    </row>
    <row r="841" ht="15.75" customHeight="1">
      <c r="A841" s="2"/>
      <c r="B841" s="2"/>
      <c r="C841" s="2"/>
      <c r="D841" s="2"/>
      <c r="E841" s="2"/>
      <c r="F841" s="2"/>
      <c r="G841" s="2"/>
      <c r="H841" s="2"/>
      <c r="I841" s="2"/>
      <c r="J841" s="2"/>
      <c r="K841" s="2"/>
      <c r="L841" s="2"/>
      <c r="M841" s="2"/>
    </row>
    <row r="842" ht="15.75" customHeight="1">
      <c r="A842" s="2"/>
      <c r="B842" s="2"/>
      <c r="C842" s="2"/>
      <c r="D842" s="2"/>
      <c r="E842" s="2"/>
      <c r="F842" s="2"/>
      <c r="G842" s="2"/>
      <c r="H842" s="2"/>
      <c r="I842" s="2"/>
      <c r="J842" s="2"/>
      <c r="K842" s="2"/>
      <c r="L842" s="2"/>
      <c r="M842" s="2"/>
    </row>
    <row r="843" ht="15.75" customHeight="1">
      <c r="A843" s="2"/>
      <c r="B843" s="2"/>
      <c r="C843" s="2"/>
      <c r="D843" s="2"/>
      <c r="E843" s="2"/>
      <c r="F843" s="2"/>
      <c r="G843" s="2"/>
      <c r="H843" s="2"/>
      <c r="I843" s="2"/>
      <c r="J843" s="2"/>
      <c r="K843" s="2"/>
      <c r="L843" s="2"/>
      <c r="M843" s="2"/>
    </row>
    <row r="844" ht="15.75" customHeight="1">
      <c r="A844" s="2"/>
      <c r="B844" s="2"/>
      <c r="C844" s="2"/>
      <c r="D844" s="2"/>
      <c r="E844" s="2"/>
      <c r="F844" s="2"/>
      <c r="G844" s="2"/>
      <c r="H844" s="2"/>
      <c r="I844" s="2"/>
      <c r="J844" s="2"/>
      <c r="K844" s="2"/>
      <c r="L844" s="2"/>
      <c r="M844" s="2"/>
    </row>
    <row r="845" ht="15.75" customHeight="1">
      <c r="A845" s="2"/>
      <c r="B845" s="2"/>
      <c r="C845" s="2"/>
      <c r="D845" s="2"/>
      <c r="E845" s="2"/>
      <c r="F845" s="2"/>
      <c r="G845" s="2"/>
      <c r="H845" s="2"/>
      <c r="I845" s="2"/>
      <c r="J845" s="2"/>
      <c r="K845" s="2"/>
      <c r="L845" s="2"/>
      <c r="M845" s="2"/>
    </row>
    <row r="846" ht="15.75" customHeight="1">
      <c r="A846" s="2"/>
      <c r="B846" s="2"/>
      <c r="C846" s="2"/>
      <c r="D846" s="2"/>
      <c r="E846" s="2"/>
      <c r="F846" s="2"/>
      <c r="G846" s="2"/>
      <c r="H846" s="2"/>
      <c r="I846" s="2"/>
      <c r="J846" s="2"/>
      <c r="K846" s="2"/>
      <c r="L846" s="2"/>
      <c r="M846" s="2"/>
    </row>
    <row r="847" ht="15.75" customHeight="1">
      <c r="A847" s="2"/>
      <c r="B847" s="2"/>
      <c r="C847" s="2"/>
      <c r="D847" s="2"/>
      <c r="E847" s="2"/>
      <c r="F847" s="2"/>
      <c r="G847" s="2"/>
      <c r="H847" s="2"/>
      <c r="I847" s="2"/>
      <c r="J847" s="2"/>
      <c r="K847" s="2"/>
      <c r="L847" s="2"/>
      <c r="M847" s="2"/>
    </row>
    <row r="848" ht="15.75" customHeight="1">
      <c r="A848" s="2"/>
      <c r="B848" s="2"/>
      <c r="C848" s="2"/>
      <c r="D848" s="2"/>
      <c r="E848" s="2"/>
      <c r="F848" s="2"/>
      <c r="G848" s="2"/>
      <c r="H848" s="2"/>
      <c r="I848" s="2"/>
      <c r="J848" s="2"/>
      <c r="K848" s="2"/>
      <c r="L848" s="2"/>
      <c r="M848" s="2"/>
    </row>
    <row r="849" ht="15.75" customHeight="1">
      <c r="A849" s="2"/>
      <c r="B849" s="2"/>
      <c r="C849" s="2"/>
      <c r="D849" s="2"/>
      <c r="E849" s="2"/>
      <c r="F849" s="2"/>
      <c r="G849" s="2"/>
      <c r="H849" s="2"/>
      <c r="I849" s="2"/>
      <c r="J849" s="2"/>
      <c r="K849" s="2"/>
      <c r="L849" s="2"/>
      <c r="M849" s="2"/>
    </row>
    <row r="850" ht="15.75" customHeight="1">
      <c r="A850" s="2"/>
      <c r="B850" s="2"/>
      <c r="C850" s="2"/>
      <c r="D850" s="2"/>
      <c r="E850" s="2"/>
      <c r="F850" s="2"/>
      <c r="G850" s="2"/>
      <c r="H850" s="2"/>
      <c r="I850" s="2"/>
      <c r="J850" s="2"/>
      <c r="K850" s="2"/>
      <c r="L850" s="2"/>
      <c r="M850" s="2"/>
    </row>
    <row r="851" ht="15.75" customHeight="1">
      <c r="A851" s="2"/>
      <c r="B851" s="2"/>
      <c r="C851" s="2"/>
      <c r="D851" s="2"/>
      <c r="E851" s="2"/>
      <c r="F851" s="2"/>
      <c r="G851" s="2"/>
      <c r="H851" s="2"/>
      <c r="I851" s="2"/>
      <c r="J851" s="2"/>
      <c r="K851" s="2"/>
      <c r="L851" s="2"/>
      <c r="M851" s="2"/>
    </row>
    <row r="852" ht="15.75" customHeight="1">
      <c r="A852" s="2"/>
      <c r="B852" s="2"/>
      <c r="C852" s="2"/>
      <c r="D852" s="2"/>
      <c r="E852" s="2"/>
      <c r="F852" s="2"/>
      <c r="G852" s="2"/>
      <c r="H852" s="2"/>
      <c r="I852" s="2"/>
      <c r="J852" s="2"/>
      <c r="K852" s="2"/>
      <c r="L852" s="2"/>
      <c r="M852" s="2"/>
    </row>
    <row r="853" ht="15.75" customHeight="1">
      <c r="A853" s="2"/>
      <c r="B853" s="2"/>
      <c r="C853" s="2"/>
      <c r="D853" s="2"/>
      <c r="E853" s="2"/>
      <c r="F853" s="2"/>
      <c r="G853" s="2"/>
      <c r="H853" s="2"/>
      <c r="I853" s="2"/>
      <c r="J853" s="2"/>
      <c r="K853" s="2"/>
      <c r="L853" s="2"/>
      <c r="M853" s="2"/>
    </row>
    <row r="854" ht="15.75" customHeight="1">
      <c r="A854" s="2"/>
      <c r="B854" s="2"/>
      <c r="C854" s="2"/>
      <c r="D854" s="2"/>
      <c r="E854" s="2"/>
      <c r="F854" s="2"/>
      <c r="G854" s="2"/>
      <c r="H854" s="2"/>
      <c r="I854" s="2"/>
      <c r="J854" s="2"/>
      <c r="K854" s="2"/>
      <c r="L854" s="2"/>
      <c r="M854" s="2"/>
    </row>
    <row r="855" ht="15.75" customHeight="1">
      <c r="A855" s="2"/>
      <c r="B855" s="2"/>
      <c r="C855" s="2"/>
      <c r="D855" s="2"/>
      <c r="E855" s="2"/>
      <c r="F855" s="2"/>
      <c r="G855" s="2"/>
      <c r="H855" s="2"/>
      <c r="I855" s="2"/>
      <c r="J855" s="2"/>
      <c r="K855" s="2"/>
      <c r="L855" s="2"/>
      <c r="M855" s="2"/>
    </row>
    <row r="856" ht="15.75" customHeight="1">
      <c r="A856" s="2"/>
      <c r="B856" s="2"/>
      <c r="C856" s="2"/>
      <c r="D856" s="2"/>
      <c r="E856" s="2"/>
      <c r="F856" s="2"/>
      <c r="G856" s="2"/>
      <c r="H856" s="2"/>
      <c r="I856" s="2"/>
      <c r="J856" s="2"/>
      <c r="K856" s="2"/>
      <c r="L856" s="2"/>
      <c r="M856" s="2"/>
    </row>
    <row r="857" ht="15.75" customHeight="1">
      <c r="A857" s="2"/>
      <c r="B857" s="2"/>
      <c r="C857" s="2"/>
      <c r="D857" s="2"/>
      <c r="E857" s="2"/>
      <c r="F857" s="2"/>
      <c r="G857" s="2"/>
      <c r="H857" s="2"/>
      <c r="I857" s="2"/>
      <c r="J857" s="2"/>
      <c r="K857" s="2"/>
      <c r="L857" s="2"/>
      <c r="M857" s="2"/>
    </row>
    <row r="858" ht="15.75" customHeight="1">
      <c r="A858" s="2"/>
      <c r="B858" s="2"/>
      <c r="C858" s="2"/>
      <c r="D858" s="2"/>
      <c r="E858" s="2"/>
      <c r="F858" s="2"/>
      <c r="G858" s="2"/>
      <c r="H858" s="2"/>
      <c r="I858" s="2"/>
      <c r="J858" s="2"/>
      <c r="K858" s="2"/>
      <c r="L858" s="2"/>
      <c r="M858" s="2"/>
    </row>
    <row r="859" ht="15.75" customHeight="1">
      <c r="A859" s="2"/>
      <c r="B859" s="2"/>
      <c r="C859" s="2"/>
      <c r="D859" s="2"/>
      <c r="E859" s="2"/>
      <c r="F859" s="2"/>
      <c r="G859" s="2"/>
      <c r="H859" s="2"/>
      <c r="I859" s="2"/>
      <c r="J859" s="2"/>
      <c r="K859" s="2"/>
      <c r="L859" s="2"/>
      <c r="M859" s="2"/>
    </row>
    <row r="860" ht="15.75" customHeight="1">
      <c r="A860" s="2"/>
      <c r="B860" s="2"/>
      <c r="C860" s="2"/>
      <c r="D860" s="2"/>
      <c r="E860" s="2"/>
      <c r="F860" s="2"/>
      <c r="G860" s="2"/>
      <c r="H860" s="2"/>
      <c r="I860" s="2"/>
      <c r="J860" s="2"/>
      <c r="K860" s="2"/>
      <c r="L860" s="2"/>
      <c r="M860" s="2"/>
    </row>
    <row r="861" ht="15.75" customHeight="1">
      <c r="A861" s="2"/>
      <c r="B861" s="2"/>
      <c r="C861" s="2"/>
      <c r="D861" s="2"/>
      <c r="E861" s="2"/>
      <c r="F861" s="2"/>
      <c r="G861" s="2"/>
      <c r="H861" s="2"/>
      <c r="I861" s="2"/>
      <c r="J861" s="2"/>
      <c r="K861" s="2"/>
      <c r="L861" s="2"/>
      <c r="M861" s="2"/>
    </row>
    <row r="862" ht="15.75" customHeight="1">
      <c r="A862" s="2"/>
      <c r="B862" s="2"/>
      <c r="C862" s="2"/>
      <c r="D862" s="2"/>
      <c r="E862" s="2"/>
      <c r="F862" s="2"/>
      <c r="G862" s="2"/>
      <c r="H862" s="2"/>
      <c r="I862" s="2"/>
      <c r="J862" s="2"/>
      <c r="K862" s="2"/>
      <c r="L862" s="2"/>
      <c r="M862" s="2"/>
    </row>
    <row r="863" ht="15.75" customHeight="1">
      <c r="A863" s="2"/>
      <c r="B863" s="2"/>
      <c r="C863" s="2"/>
      <c r="D863" s="2"/>
      <c r="E863" s="2"/>
      <c r="F863" s="2"/>
      <c r="G863" s="2"/>
      <c r="H863" s="2"/>
      <c r="I863" s="2"/>
      <c r="J863" s="2"/>
      <c r="K863" s="2"/>
      <c r="L863" s="2"/>
      <c r="M863" s="2"/>
    </row>
    <row r="864" ht="15.75" customHeight="1">
      <c r="A864" s="2"/>
      <c r="B864" s="2"/>
      <c r="C864" s="2"/>
      <c r="D864" s="2"/>
      <c r="E864" s="2"/>
      <c r="F864" s="2"/>
      <c r="G864" s="2"/>
      <c r="H864" s="2"/>
      <c r="I864" s="2"/>
      <c r="J864" s="2"/>
      <c r="K864" s="2"/>
      <c r="L864" s="2"/>
      <c r="M864" s="2"/>
    </row>
    <row r="865" ht="15.75" customHeight="1">
      <c r="A865" s="2"/>
      <c r="B865" s="2"/>
      <c r="C865" s="2"/>
      <c r="D865" s="2"/>
      <c r="E865" s="2"/>
      <c r="F865" s="2"/>
      <c r="G865" s="2"/>
      <c r="H865" s="2"/>
      <c r="I865" s="2"/>
      <c r="J865" s="2"/>
      <c r="K865" s="2"/>
      <c r="L865" s="2"/>
      <c r="M865" s="2"/>
    </row>
    <row r="866" ht="15.75" customHeight="1">
      <c r="A866" s="2"/>
      <c r="B866" s="2"/>
      <c r="C866" s="2"/>
      <c r="D866" s="2"/>
      <c r="E866" s="2"/>
      <c r="F866" s="2"/>
      <c r="G866" s="2"/>
      <c r="H866" s="2"/>
      <c r="I866" s="2"/>
      <c r="J866" s="2"/>
      <c r="K866" s="2"/>
      <c r="L866" s="2"/>
      <c r="M866" s="2"/>
    </row>
    <row r="867" ht="15.75" customHeight="1">
      <c r="A867" s="2"/>
      <c r="B867" s="2"/>
      <c r="C867" s="2"/>
      <c r="D867" s="2"/>
      <c r="E867" s="2"/>
      <c r="F867" s="2"/>
      <c r="G867" s="2"/>
      <c r="H867" s="2"/>
      <c r="I867" s="2"/>
      <c r="J867" s="2"/>
      <c r="K867" s="2"/>
      <c r="L867" s="2"/>
      <c r="M867" s="2"/>
    </row>
    <row r="868" ht="15.75" customHeight="1">
      <c r="A868" s="2"/>
      <c r="B868" s="2"/>
      <c r="C868" s="2"/>
      <c r="D868" s="2"/>
      <c r="E868" s="2"/>
      <c r="F868" s="2"/>
      <c r="G868" s="2"/>
      <c r="H868" s="2"/>
      <c r="I868" s="2"/>
      <c r="J868" s="2"/>
      <c r="K868" s="2"/>
      <c r="L868" s="2"/>
      <c r="M868" s="2"/>
    </row>
    <row r="869" ht="15.75" customHeight="1">
      <c r="A869" s="2"/>
      <c r="B869" s="2"/>
      <c r="C869" s="2"/>
      <c r="D869" s="2"/>
      <c r="E869" s="2"/>
      <c r="F869" s="2"/>
      <c r="G869" s="2"/>
      <c r="H869" s="2"/>
      <c r="I869" s="2"/>
      <c r="J869" s="2"/>
      <c r="K869" s="2"/>
      <c r="L869" s="2"/>
      <c r="M869" s="2"/>
    </row>
    <row r="870" ht="15.75" customHeight="1">
      <c r="A870" s="2"/>
      <c r="B870" s="2"/>
      <c r="C870" s="2"/>
      <c r="D870" s="2"/>
      <c r="E870" s="2"/>
      <c r="F870" s="2"/>
      <c r="G870" s="2"/>
      <c r="H870" s="2"/>
      <c r="I870" s="2"/>
      <c r="J870" s="2"/>
      <c r="K870" s="2"/>
      <c r="L870" s="2"/>
      <c r="M870" s="2"/>
    </row>
    <row r="871" ht="15.75" customHeight="1">
      <c r="A871" s="2"/>
      <c r="B871" s="2"/>
      <c r="C871" s="2"/>
      <c r="D871" s="2"/>
      <c r="E871" s="2"/>
      <c r="F871" s="2"/>
      <c r="G871" s="2"/>
      <c r="H871" s="2"/>
      <c r="I871" s="2"/>
      <c r="J871" s="2"/>
      <c r="K871" s="2"/>
      <c r="L871" s="2"/>
      <c r="M871" s="2"/>
    </row>
    <row r="872" ht="15.75" customHeight="1">
      <c r="A872" s="2"/>
      <c r="B872" s="2"/>
      <c r="C872" s="2"/>
      <c r="D872" s="2"/>
      <c r="E872" s="2"/>
      <c r="F872" s="2"/>
      <c r="G872" s="2"/>
      <c r="H872" s="2"/>
      <c r="I872" s="2"/>
      <c r="J872" s="2"/>
      <c r="K872" s="2"/>
      <c r="L872" s="2"/>
      <c r="M872" s="2"/>
    </row>
    <row r="873" ht="15.75" customHeight="1">
      <c r="A873" s="2"/>
      <c r="B873" s="2"/>
      <c r="C873" s="2"/>
      <c r="D873" s="2"/>
      <c r="E873" s="2"/>
      <c r="F873" s="2"/>
      <c r="G873" s="2"/>
      <c r="H873" s="2"/>
      <c r="I873" s="2"/>
      <c r="J873" s="2"/>
      <c r="K873" s="2"/>
      <c r="L873" s="2"/>
      <c r="M873" s="2"/>
    </row>
    <row r="874" ht="15.75" customHeight="1">
      <c r="A874" s="2"/>
      <c r="B874" s="2"/>
      <c r="C874" s="2"/>
      <c r="D874" s="2"/>
      <c r="E874" s="2"/>
      <c r="F874" s="2"/>
      <c r="G874" s="2"/>
      <c r="H874" s="2"/>
      <c r="I874" s="2"/>
      <c r="J874" s="2"/>
      <c r="K874" s="2"/>
      <c r="L874" s="2"/>
      <c r="M874" s="2"/>
    </row>
    <row r="875" ht="15.75" customHeight="1">
      <c r="A875" s="2"/>
      <c r="B875" s="2"/>
      <c r="C875" s="2"/>
      <c r="D875" s="2"/>
      <c r="E875" s="2"/>
      <c r="F875" s="2"/>
      <c r="G875" s="2"/>
      <c r="H875" s="2"/>
      <c r="I875" s="2"/>
      <c r="J875" s="2"/>
      <c r="K875" s="2"/>
      <c r="L875" s="2"/>
      <c r="M875" s="2"/>
    </row>
    <row r="876" ht="15.75" customHeight="1">
      <c r="A876" s="2"/>
      <c r="B876" s="2"/>
      <c r="C876" s="2"/>
      <c r="D876" s="2"/>
      <c r="E876" s="2"/>
      <c r="F876" s="2"/>
      <c r="G876" s="2"/>
      <c r="H876" s="2"/>
      <c r="I876" s="2"/>
      <c r="J876" s="2"/>
      <c r="K876" s="2"/>
      <c r="L876" s="2"/>
      <c r="M876" s="2"/>
    </row>
    <row r="877" ht="15.75" customHeight="1">
      <c r="A877" s="2"/>
      <c r="B877" s="2"/>
      <c r="C877" s="2"/>
      <c r="D877" s="2"/>
      <c r="E877" s="2"/>
      <c r="F877" s="2"/>
      <c r="G877" s="2"/>
      <c r="H877" s="2"/>
      <c r="I877" s="2"/>
      <c r="J877" s="2"/>
      <c r="K877" s="2"/>
      <c r="L877" s="2"/>
      <c r="M877" s="2"/>
    </row>
    <row r="878" ht="15.75" customHeight="1">
      <c r="A878" s="2"/>
      <c r="B878" s="2"/>
      <c r="C878" s="2"/>
      <c r="D878" s="2"/>
      <c r="E878" s="2"/>
      <c r="F878" s="2"/>
      <c r="G878" s="2"/>
      <c r="H878" s="2"/>
      <c r="I878" s="2"/>
      <c r="J878" s="2"/>
      <c r="K878" s="2"/>
      <c r="L878" s="2"/>
      <c r="M878" s="2"/>
    </row>
    <row r="879" ht="15.75" customHeight="1">
      <c r="A879" s="2"/>
      <c r="B879" s="2"/>
      <c r="C879" s="2"/>
      <c r="D879" s="2"/>
      <c r="E879" s="2"/>
      <c r="F879" s="2"/>
      <c r="G879" s="2"/>
      <c r="H879" s="2"/>
      <c r="I879" s="2"/>
      <c r="J879" s="2"/>
      <c r="K879" s="2"/>
      <c r="L879" s="2"/>
      <c r="M879" s="2"/>
    </row>
    <row r="880" ht="15.75" customHeight="1">
      <c r="A880" s="2"/>
      <c r="B880" s="2"/>
      <c r="C880" s="2"/>
      <c r="D880" s="2"/>
      <c r="E880" s="2"/>
      <c r="F880" s="2"/>
      <c r="G880" s="2"/>
      <c r="H880" s="2"/>
      <c r="I880" s="2"/>
      <c r="J880" s="2"/>
      <c r="K880" s="2"/>
      <c r="L880" s="2"/>
      <c r="M880" s="2"/>
    </row>
    <row r="881" ht="15.75" customHeight="1">
      <c r="A881" s="2"/>
      <c r="B881" s="2"/>
      <c r="C881" s="2"/>
      <c r="D881" s="2"/>
      <c r="E881" s="2"/>
      <c r="F881" s="2"/>
      <c r="G881" s="2"/>
      <c r="H881" s="2"/>
      <c r="I881" s="2"/>
      <c r="J881" s="2"/>
      <c r="K881" s="2"/>
      <c r="L881" s="2"/>
      <c r="M881" s="2"/>
    </row>
    <row r="882" ht="15.75" customHeight="1">
      <c r="A882" s="2"/>
      <c r="B882" s="2"/>
      <c r="C882" s="2"/>
      <c r="D882" s="2"/>
      <c r="E882" s="2"/>
      <c r="F882" s="2"/>
      <c r="G882" s="2"/>
      <c r="H882" s="2"/>
      <c r="I882" s="2"/>
      <c r="J882" s="2"/>
      <c r="K882" s="2"/>
      <c r="L882" s="2"/>
      <c r="M882" s="2"/>
    </row>
    <row r="883" ht="15.75" customHeight="1">
      <c r="A883" s="2"/>
      <c r="B883" s="2"/>
      <c r="C883" s="2"/>
      <c r="D883" s="2"/>
      <c r="E883" s="2"/>
      <c r="F883" s="2"/>
      <c r="G883" s="2"/>
      <c r="H883" s="2"/>
      <c r="I883" s="2"/>
      <c r="J883" s="2"/>
      <c r="K883" s="2"/>
      <c r="L883" s="2"/>
      <c r="M883" s="2"/>
    </row>
    <row r="884" ht="15.75" customHeight="1">
      <c r="A884" s="2"/>
      <c r="B884" s="2"/>
      <c r="C884" s="2"/>
      <c r="D884" s="2"/>
      <c r="E884" s="2"/>
      <c r="F884" s="2"/>
      <c r="G884" s="2"/>
      <c r="H884" s="2"/>
      <c r="I884" s="2"/>
      <c r="J884" s="2"/>
      <c r="K884" s="2"/>
      <c r="L884" s="2"/>
      <c r="M884" s="2"/>
    </row>
    <row r="885" ht="15.75" customHeight="1">
      <c r="A885" s="2"/>
      <c r="B885" s="2"/>
      <c r="C885" s="2"/>
      <c r="D885" s="2"/>
      <c r="E885" s="2"/>
      <c r="F885" s="2"/>
      <c r="G885" s="2"/>
      <c r="H885" s="2"/>
      <c r="I885" s="2"/>
      <c r="J885" s="2"/>
      <c r="K885" s="2"/>
      <c r="L885" s="2"/>
      <c r="M885" s="2"/>
    </row>
    <row r="886" ht="15.75" customHeight="1">
      <c r="A886" s="2"/>
      <c r="B886" s="2"/>
      <c r="C886" s="2"/>
      <c r="D886" s="2"/>
      <c r="E886" s="2"/>
      <c r="F886" s="2"/>
      <c r="G886" s="2"/>
      <c r="H886" s="2"/>
      <c r="I886" s="2"/>
      <c r="J886" s="2"/>
      <c r="K886" s="2"/>
      <c r="L886" s="2"/>
      <c r="M886" s="2"/>
    </row>
    <row r="887" ht="15.75" customHeight="1">
      <c r="A887" s="2"/>
      <c r="B887" s="2"/>
      <c r="C887" s="2"/>
      <c r="D887" s="2"/>
      <c r="E887" s="2"/>
      <c r="F887" s="2"/>
      <c r="G887" s="2"/>
      <c r="H887" s="2"/>
      <c r="I887" s="2"/>
      <c r="J887" s="2"/>
      <c r="K887" s="2"/>
      <c r="L887" s="2"/>
      <c r="M887" s="2"/>
    </row>
    <row r="888" ht="15.75" customHeight="1">
      <c r="A888" s="2"/>
      <c r="B888" s="2"/>
      <c r="C888" s="2"/>
      <c r="D888" s="2"/>
      <c r="E888" s="2"/>
      <c r="F888" s="2"/>
      <c r="G888" s="2"/>
      <c r="H888" s="2"/>
      <c r="I888" s="2"/>
      <c r="J888" s="2"/>
      <c r="K888" s="2"/>
      <c r="L888" s="2"/>
      <c r="M888" s="2"/>
    </row>
    <row r="889" ht="15.75" customHeight="1">
      <c r="A889" s="2"/>
      <c r="B889" s="2"/>
      <c r="C889" s="2"/>
      <c r="D889" s="2"/>
      <c r="E889" s="2"/>
      <c r="F889" s="2"/>
      <c r="G889" s="2"/>
      <c r="H889" s="2"/>
      <c r="I889" s="2"/>
      <c r="J889" s="2"/>
      <c r="K889" s="2"/>
      <c r="L889" s="2"/>
      <c r="M889" s="2"/>
    </row>
    <row r="890" ht="15.75" customHeight="1">
      <c r="A890" s="2"/>
      <c r="B890" s="2"/>
      <c r="C890" s="2"/>
      <c r="D890" s="2"/>
      <c r="E890" s="2"/>
      <c r="F890" s="2"/>
      <c r="G890" s="2"/>
      <c r="H890" s="2"/>
      <c r="I890" s="2"/>
      <c r="J890" s="2"/>
      <c r="K890" s="2"/>
      <c r="L890" s="2"/>
      <c r="M890" s="2"/>
    </row>
    <row r="891" ht="15.75" customHeight="1">
      <c r="A891" s="2"/>
      <c r="B891" s="2"/>
      <c r="C891" s="2"/>
      <c r="D891" s="2"/>
      <c r="E891" s="2"/>
      <c r="F891" s="2"/>
      <c r="G891" s="2"/>
      <c r="H891" s="2"/>
      <c r="I891" s="2"/>
      <c r="J891" s="2"/>
      <c r="K891" s="2"/>
      <c r="L891" s="2"/>
      <c r="M891" s="2"/>
    </row>
    <row r="892" ht="15.75" customHeight="1">
      <c r="A892" s="2"/>
      <c r="B892" s="2"/>
      <c r="C892" s="2"/>
      <c r="D892" s="2"/>
      <c r="E892" s="2"/>
      <c r="F892" s="2"/>
      <c r="G892" s="2"/>
      <c r="H892" s="2"/>
      <c r="I892" s="2"/>
      <c r="J892" s="2"/>
      <c r="K892" s="2"/>
      <c r="L892" s="2"/>
      <c r="M892" s="2"/>
    </row>
    <row r="893" ht="15.75" customHeight="1">
      <c r="A893" s="2"/>
      <c r="B893" s="2"/>
      <c r="C893" s="2"/>
      <c r="D893" s="2"/>
      <c r="E893" s="2"/>
      <c r="F893" s="2"/>
      <c r="G893" s="2"/>
      <c r="H893" s="2"/>
      <c r="I893" s="2"/>
      <c r="J893" s="2"/>
      <c r="K893" s="2"/>
      <c r="L893" s="2"/>
      <c r="M893" s="2"/>
    </row>
    <row r="894" ht="15.75" customHeight="1">
      <c r="A894" s="2"/>
      <c r="B894" s="2"/>
      <c r="C894" s="2"/>
      <c r="D894" s="2"/>
      <c r="E894" s="2"/>
      <c r="F894" s="2"/>
      <c r="G894" s="2"/>
      <c r="H894" s="2"/>
      <c r="I894" s="2"/>
      <c r="J894" s="2"/>
      <c r="K894" s="2"/>
      <c r="L894" s="2"/>
      <c r="M894" s="2"/>
    </row>
    <row r="895" ht="15.75" customHeight="1">
      <c r="A895" s="2"/>
      <c r="B895" s="2"/>
      <c r="C895" s="2"/>
      <c r="D895" s="2"/>
      <c r="E895" s="2"/>
      <c r="F895" s="2"/>
      <c r="G895" s="2"/>
      <c r="H895" s="2"/>
      <c r="I895" s="2"/>
      <c r="J895" s="2"/>
      <c r="K895" s="2"/>
      <c r="L895" s="2"/>
      <c r="M895" s="2"/>
    </row>
    <row r="896" ht="15.75" customHeight="1">
      <c r="A896" s="2"/>
      <c r="B896" s="2"/>
      <c r="C896" s="2"/>
      <c r="D896" s="2"/>
      <c r="E896" s="2"/>
      <c r="F896" s="2"/>
      <c r="G896" s="2"/>
      <c r="H896" s="2"/>
      <c r="I896" s="2"/>
      <c r="J896" s="2"/>
      <c r="K896" s="2"/>
      <c r="L896" s="2"/>
      <c r="M896" s="2"/>
    </row>
    <row r="897" ht="15.75" customHeight="1">
      <c r="A897" s="2"/>
      <c r="B897" s="2"/>
      <c r="C897" s="2"/>
      <c r="D897" s="2"/>
      <c r="E897" s="2"/>
      <c r="F897" s="2"/>
      <c r="G897" s="2"/>
      <c r="H897" s="2"/>
      <c r="I897" s="2"/>
      <c r="J897" s="2"/>
      <c r="K897" s="2"/>
      <c r="L897" s="2"/>
      <c r="M897" s="2"/>
    </row>
    <row r="898" ht="15.75" customHeight="1">
      <c r="A898" s="2"/>
      <c r="B898" s="2"/>
      <c r="C898" s="2"/>
      <c r="D898" s="2"/>
      <c r="E898" s="2"/>
      <c r="F898" s="2"/>
      <c r="G898" s="2"/>
      <c r="H898" s="2"/>
      <c r="I898" s="2"/>
      <c r="J898" s="2"/>
      <c r="K898" s="2"/>
      <c r="L898" s="2"/>
      <c r="M898" s="2"/>
    </row>
    <row r="899" ht="15.75" customHeight="1">
      <c r="A899" s="2"/>
      <c r="B899" s="2"/>
      <c r="C899" s="2"/>
      <c r="D899" s="2"/>
      <c r="E899" s="2"/>
      <c r="F899" s="2"/>
      <c r="G899" s="2"/>
      <c r="H899" s="2"/>
      <c r="I899" s="2"/>
      <c r="J899" s="2"/>
      <c r="K899" s="2"/>
      <c r="L899" s="2"/>
      <c r="M899" s="2"/>
    </row>
    <row r="900" ht="15.75" customHeight="1">
      <c r="A900" s="2"/>
      <c r="B900" s="2"/>
      <c r="C900" s="2"/>
      <c r="D900" s="2"/>
      <c r="E900" s="2"/>
      <c r="F900" s="2"/>
      <c r="G900" s="2"/>
      <c r="H900" s="2"/>
      <c r="I900" s="2"/>
      <c r="J900" s="2"/>
      <c r="K900" s="2"/>
      <c r="L900" s="2"/>
      <c r="M900" s="2"/>
    </row>
    <row r="901" ht="15.75" customHeight="1">
      <c r="A901" s="2"/>
      <c r="B901" s="2"/>
      <c r="C901" s="2"/>
      <c r="D901" s="2"/>
      <c r="E901" s="2"/>
      <c r="F901" s="2"/>
      <c r="G901" s="2"/>
      <c r="H901" s="2"/>
      <c r="I901" s="2"/>
      <c r="J901" s="2"/>
      <c r="K901" s="2"/>
      <c r="L901" s="2"/>
      <c r="M901" s="2"/>
    </row>
    <row r="902" ht="15.75" customHeight="1">
      <c r="A902" s="2"/>
      <c r="B902" s="2"/>
      <c r="C902" s="2"/>
      <c r="D902" s="2"/>
      <c r="E902" s="2"/>
      <c r="F902" s="2"/>
      <c r="G902" s="2"/>
      <c r="H902" s="2"/>
      <c r="I902" s="2"/>
      <c r="J902" s="2"/>
      <c r="K902" s="2"/>
      <c r="L902" s="2"/>
      <c r="M902" s="2"/>
    </row>
    <row r="903" ht="15.75" customHeight="1">
      <c r="A903" s="2"/>
      <c r="B903" s="2"/>
      <c r="C903" s="2"/>
      <c r="D903" s="2"/>
      <c r="E903" s="2"/>
      <c r="F903" s="2"/>
      <c r="G903" s="2"/>
      <c r="H903" s="2"/>
      <c r="I903" s="2"/>
      <c r="J903" s="2"/>
      <c r="K903" s="2"/>
      <c r="L903" s="2"/>
      <c r="M903" s="2"/>
    </row>
    <row r="904" ht="15.75" customHeight="1">
      <c r="A904" s="2"/>
      <c r="B904" s="2"/>
      <c r="C904" s="2"/>
      <c r="D904" s="2"/>
      <c r="E904" s="2"/>
      <c r="F904" s="2"/>
      <c r="G904" s="2"/>
      <c r="H904" s="2"/>
      <c r="I904" s="2"/>
      <c r="J904" s="2"/>
      <c r="K904" s="2"/>
      <c r="L904" s="2"/>
      <c r="M904" s="2"/>
    </row>
    <row r="905" ht="15.75" customHeight="1">
      <c r="A905" s="2"/>
      <c r="B905" s="2"/>
      <c r="C905" s="2"/>
      <c r="D905" s="2"/>
      <c r="E905" s="2"/>
      <c r="F905" s="2"/>
      <c r="G905" s="2"/>
      <c r="H905" s="2"/>
      <c r="I905" s="2"/>
      <c r="J905" s="2"/>
      <c r="K905" s="2"/>
      <c r="L905" s="2"/>
      <c r="M905" s="2"/>
    </row>
    <row r="906" ht="15.75" customHeight="1">
      <c r="A906" s="2"/>
      <c r="B906" s="2"/>
      <c r="C906" s="2"/>
      <c r="D906" s="2"/>
      <c r="E906" s="2"/>
      <c r="F906" s="2"/>
      <c r="G906" s="2"/>
      <c r="H906" s="2"/>
      <c r="I906" s="2"/>
      <c r="J906" s="2"/>
      <c r="K906" s="2"/>
      <c r="L906" s="2"/>
      <c r="M906" s="2"/>
    </row>
    <row r="907" ht="15.75" customHeight="1">
      <c r="A907" s="2"/>
      <c r="B907" s="2"/>
      <c r="C907" s="2"/>
      <c r="D907" s="2"/>
      <c r="E907" s="2"/>
      <c r="F907" s="2"/>
      <c r="G907" s="2"/>
      <c r="H907" s="2"/>
      <c r="I907" s="2"/>
      <c r="J907" s="2"/>
      <c r="K907" s="2"/>
      <c r="L907" s="2"/>
      <c r="M907" s="2"/>
    </row>
    <row r="908" ht="15.75" customHeight="1">
      <c r="A908" s="2"/>
      <c r="B908" s="2"/>
      <c r="C908" s="2"/>
      <c r="D908" s="2"/>
      <c r="E908" s="2"/>
      <c r="F908" s="2"/>
      <c r="G908" s="2"/>
      <c r="H908" s="2"/>
      <c r="I908" s="2"/>
      <c r="J908" s="2"/>
      <c r="K908" s="2"/>
      <c r="L908" s="2"/>
      <c r="M908" s="2"/>
    </row>
    <row r="909" ht="15.75" customHeight="1">
      <c r="A909" s="2"/>
      <c r="B909" s="2"/>
      <c r="C909" s="2"/>
      <c r="D909" s="2"/>
      <c r="E909" s="2"/>
      <c r="F909" s="2"/>
      <c r="G909" s="2"/>
      <c r="H909" s="2"/>
      <c r="I909" s="2"/>
      <c r="J909" s="2"/>
      <c r="K909" s="2"/>
      <c r="L909" s="2"/>
      <c r="M909" s="2"/>
    </row>
    <row r="910" ht="15.75" customHeight="1">
      <c r="A910" s="2"/>
      <c r="B910" s="2"/>
      <c r="C910" s="2"/>
      <c r="D910" s="2"/>
      <c r="E910" s="2"/>
      <c r="F910" s="2"/>
      <c r="G910" s="2"/>
      <c r="H910" s="2"/>
      <c r="I910" s="2"/>
      <c r="J910" s="2"/>
      <c r="K910" s="2"/>
      <c r="L910" s="2"/>
      <c r="M910" s="2"/>
    </row>
    <row r="911" ht="15.75" customHeight="1">
      <c r="A911" s="2"/>
      <c r="B911" s="2"/>
      <c r="C911" s="2"/>
      <c r="D911" s="2"/>
      <c r="E911" s="2"/>
      <c r="F911" s="2"/>
      <c r="G911" s="2"/>
      <c r="H911" s="2"/>
      <c r="I911" s="2"/>
      <c r="J911" s="2"/>
      <c r="K911" s="2"/>
      <c r="L911" s="2"/>
      <c r="M911" s="2"/>
    </row>
    <row r="912" ht="15.75" customHeight="1">
      <c r="A912" s="2"/>
      <c r="B912" s="2"/>
      <c r="C912" s="2"/>
      <c r="D912" s="2"/>
      <c r="E912" s="2"/>
      <c r="F912" s="2"/>
      <c r="G912" s="2"/>
      <c r="H912" s="2"/>
      <c r="I912" s="2"/>
      <c r="J912" s="2"/>
      <c r="K912" s="2"/>
      <c r="L912" s="2"/>
      <c r="M912" s="2"/>
    </row>
    <row r="913" ht="15.75" customHeight="1">
      <c r="A913" s="2"/>
      <c r="B913" s="2"/>
      <c r="C913" s="2"/>
      <c r="D913" s="2"/>
      <c r="E913" s="2"/>
      <c r="F913" s="2"/>
      <c r="G913" s="2"/>
      <c r="H913" s="2"/>
      <c r="I913" s="2"/>
      <c r="J913" s="2"/>
      <c r="K913" s="2"/>
      <c r="L913" s="2"/>
      <c r="M913" s="2"/>
    </row>
    <row r="914" ht="15.75" customHeight="1">
      <c r="A914" s="2"/>
      <c r="B914" s="2"/>
      <c r="C914" s="2"/>
      <c r="D914" s="2"/>
      <c r="E914" s="2"/>
      <c r="F914" s="2"/>
      <c r="G914" s="2"/>
      <c r="H914" s="2"/>
      <c r="I914" s="2"/>
      <c r="J914" s="2"/>
      <c r="K914" s="2"/>
      <c r="L914" s="2"/>
      <c r="M914" s="2"/>
    </row>
    <row r="915" ht="15.75" customHeight="1">
      <c r="A915" s="2"/>
      <c r="B915" s="2"/>
      <c r="C915" s="2"/>
      <c r="D915" s="2"/>
      <c r="E915" s="2"/>
      <c r="F915" s="2"/>
      <c r="G915" s="2"/>
      <c r="H915" s="2"/>
      <c r="I915" s="2"/>
      <c r="J915" s="2"/>
      <c r="K915" s="2"/>
      <c r="L915" s="2"/>
      <c r="M915" s="2"/>
    </row>
    <row r="916" ht="15.75" customHeight="1">
      <c r="A916" s="2"/>
      <c r="B916" s="2"/>
      <c r="C916" s="2"/>
      <c r="D916" s="2"/>
      <c r="E916" s="2"/>
      <c r="F916" s="2"/>
      <c r="G916" s="2"/>
      <c r="H916" s="2"/>
      <c r="I916" s="2"/>
      <c r="J916" s="2"/>
      <c r="K916" s="2"/>
      <c r="L916" s="2"/>
      <c r="M916" s="2"/>
    </row>
    <row r="917" ht="15.75" customHeight="1">
      <c r="A917" s="2"/>
      <c r="B917" s="2"/>
      <c r="C917" s="2"/>
      <c r="D917" s="2"/>
      <c r="E917" s="2"/>
      <c r="F917" s="2"/>
      <c r="G917" s="2"/>
      <c r="H917" s="2"/>
      <c r="I917" s="2"/>
      <c r="J917" s="2"/>
      <c r="K917" s="2"/>
      <c r="L917" s="2"/>
      <c r="M917" s="2"/>
    </row>
    <row r="918" ht="15.75" customHeight="1">
      <c r="A918" s="2"/>
      <c r="B918" s="2"/>
      <c r="C918" s="2"/>
      <c r="D918" s="2"/>
      <c r="E918" s="2"/>
      <c r="F918" s="2"/>
      <c r="G918" s="2"/>
      <c r="H918" s="2"/>
      <c r="I918" s="2"/>
      <c r="J918" s="2"/>
      <c r="K918" s="2"/>
      <c r="L918" s="2"/>
      <c r="M918" s="2"/>
    </row>
    <row r="919" ht="15.75" customHeight="1">
      <c r="A919" s="2"/>
      <c r="B919" s="2"/>
      <c r="C919" s="2"/>
      <c r="D919" s="2"/>
      <c r="E919" s="2"/>
      <c r="F919" s="2"/>
      <c r="G919" s="2"/>
      <c r="H919" s="2"/>
      <c r="I919" s="2"/>
      <c r="J919" s="2"/>
      <c r="K919" s="2"/>
      <c r="L919" s="2"/>
      <c r="M919" s="2"/>
    </row>
    <row r="920" ht="15.75" customHeight="1">
      <c r="A920" s="2"/>
      <c r="B920" s="2"/>
      <c r="C920" s="2"/>
      <c r="D920" s="2"/>
      <c r="E920" s="2"/>
      <c r="F920" s="2"/>
      <c r="G920" s="2"/>
      <c r="H920" s="2"/>
      <c r="I920" s="2"/>
      <c r="J920" s="2"/>
      <c r="K920" s="2"/>
      <c r="L920" s="2"/>
      <c r="M920" s="2"/>
    </row>
    <row r="921" ht="15.75" customHeight="1">
      <c r="A921" s="2"/>
      <c r="B921" s="2"/>
      <c r="C921" s="2"/>
      <c r="D921" s="2"/>
      <c r="E921" s="2"/>
      <c r="F921" s="2"/>
      <c r="G921" s="2"/>
      <c r="H921" s="2"/>
      <c r="I921" s="2"/>
      <c r="J921" s="2"/>
      <c r="K921" s="2"/>
      <c r="L921" s="2"/>
      <c r="M921" s="2"/>
    </row>
    <row r="922" ht="15.75" customHeight="1">
      <c r="A922" s="2"/>
      <c r="B922" s="2"/>
      <c r="C922" s="2"/>
      <c r="D922" s="2"/>
      <c r="E922" s="2"/>
      <c r="F922" s="2"/>
      <c r="G922" s="2"/>
      <c r="H922" s="2"/>
      <c r="I922" s="2"/>
      <c r="J922" s="2"/>
      <c r="K922" s="2"/>
      <c r="L922" s="2"/>
      <c r="M922" s="2"/>
    </row>
    <row r="923" ht="15.75" customHeight="1">
      <c r="A923" s="2"/>
      <c r="B923" s="2"/>
      <c r="C923" s="2"/>
      <c r="D923" s="2"/>
      <c r="E923" s="2"/>
      <c r="F923" s="2"/>
      <c r="G923" s="2"/>
      <c r="H923" s="2"/>
      <c r="I923" s="2"/>
      <c r="J923" s="2"/>
      <c r="K923" s="2"/>
      <c r="L923" s="2"/>
      <c r="M923" s="2"/>
    </row>
    <row r="924" ht="15.75" customHeight="1">
      <c r="A924" s="2"/>
      <c r="B924" s="2"/>
      <c r="C924" s="2"/>
      <c r="D924" s="2"/>
      <c r="E924" s="2"/>
      <c r="F924" s="2"/>
      <c r="G924" s="2"/>
      <c r="H924" s="2"/>
      <c r="I924" s="2"/>
      <c r="J924" s="2"/>
      <c r="K924" s="2"/>
      <c r="L924" s="2"/>
      <c r="M924" s="2"/>
    </row>
    <row r="925" ht="15.75" customHeight="1">
      <c r="A925" s="2"/>
      <c r="B925" s="2"/>
      <c r="C925" s="2"/>
      <c r="D925" s="2"/>
      <c r="E925" s="2"/>
      <c r="F925" s="2"/>
      <c r="G925" s="2"/>
      <c r="H925" s="2"/>
      <c r="I925" s="2"/>
      <c r="J925" s="2"/>
      <c r="K925" s="2"/>
      <c r="L925" s="2"/>
      <c r="M925" s="2"/>
    </row>
    <row r="926" ht="15.75" customHeight="1">
      <c r="A926" s="2"/>
      <c r="B926" s="2"/>
      <c r="C926" s="2"/>
      <c r="D926" s="2"/>
      <c r="E926" s="2"/>
      <c r="F926" s="2"/>
      <c r="G926" s="2"/>
      <c r="H926" s="2"/>
      <c r="I926" s="2"/>
      <c r="J926" s="2"/>
      <c r="K926" s="2"/>
      <c r="L926" s="2"/>
      <c r="M926" s="2"/>
    </row>
    <row r="927" ht="15.75" customHeight="1">
      <c r="A927" s="2"/>
      <c r="B927" s="2"/>
      <c r="C927" s="2"/>
      <c r="D927" s="2"/>
      <c r="E927" s="2"/>
      <c r="F927" s="2"/>
      <c r="G927" s="2"/>
      <c r="H927" s="2"/>
      <c r="I927" s="2"/>
      <c r="J927" s="2"/>
      <c r="K927" s="2"/>
      <c r="L927" s="2"/>
      <c r="M927" s="2"/>
    </row>
    <row r="928" ht="15.75" customHeight="1">
      <c r="A928" s="2"/>
      <c r="B928" s="2"/>
      <c r="C928" s="2"/>
      <c r="D928" s="2"/>
      <c r="E928" s="2"/>
      <c r="F928" s="2"/>
      <c r="G928" s="2"/>
      <c r="H928" s="2"/>
      <c r="I928" s="2"/>
      <c r="J928" s="2"/>
      <c r="K928" s="2"/>
      <c r="L928" s="2"/>
      <c r="M928" s="2"/>
    </row>
    <row r="929" ht="15.75" customHeight="1">
      <c r="A929" s="2"/>
      <c r="B929" s="2"/>
      <c r="C929" s="2"/>
      <c r="D929" s="2"/>
      <c r="E929" s="2"/>
      <c r="F929" s="2"/>
      <c r="G929" s="2"/>
      <c r="H929" s="2"/>
      <c r="I929" s="2"/>
      <c r="J929" s="2"/>
      <c r="K929" s="2"/>
      <c r="L929" s="2"/>
      <c r="M929" s="2"/>
    </row>
    <row r="930" ht="15.75" customHeight="1">
      <c r="A930" s="2"/>
      <c r="B930" s="2"/>
      <c r="C930" s="2"/>
      <c r="D930" s="2"/>
      <c r="E930" s="2"/>
      <c r="F930" s="2"/>
      <c r="G930" s="2"/>
      <c r="H930" s="2"/>
      <c r="I930" s="2"/>
      <c r="J930" s="2"/>
      <c r="K930" s="2"/>
      <c r="L930" s="2"/>
      <c r="M930" s="2"/>
    </row>
    <row r="931" ht="15.75" customHeight="1">
      <c r="A931" s="2"/>
      <c r="B931" s="2"/>
      <c r="C931" s="2"/>
      <c r="D931" s="2"/>
      <c r="E931" s="2"/>
      <c r="F931" s="2"/>
      <c r="G931" s="2"/>
      <c r="H931" s="2"/>
      <c r="I931" s="2"/>
      <c r="J931" s="2"/>
      <c r="K931" s="2"/>
      <c r="L931" s="2"/>
      <c r="M931" s="2"/>
    </row>
    <row r="932" ht="15.75" customHeight="1">
      <c r="A932" s="2"/>
      <c r="B932" s="2"/>
      <c r="C932" s="2"/>
      <c r="D932" s="2"/>
      <c r="E932" s="2"/>
      <c r="F932" s="2"/>
      <c r="G932" s="2"/>
      <c r="H932" s="2"/>
      <c r="I932" s="2"/>
      <c r="J932" s="2"/>
      <c r="K932" s="2"/>
      <c r="L932" s="2"/>
      <c r="M932" s="2"/>
    </row>
    <row r="933" ht="15.75" customHeight="1">
      <c r="A933" s="2"/>
      <c r="B933" s="2"/>
      <c r="C933" s="2"/>
      <c r="D933" s="2"/>
      <c r="E933" s="2"/>
      <c r="F933" s="2"/>
      <c r="G933" s="2"/>
      <c r="H933" s="2"/>
      <c r="I933" s="2"/>
      <c r="J933" s="2"/>
      <c r="K933" s="2"/>
      <c r="L933" s="2"/>
      <c r="M933" s="2"/>
    </row>
    <row r="934" ht="15.75" customHeight="1">
      <c r="A934" s="2"/>
      <c r="B934" s="2"/>
      <c r="C934" s="2"/>
      <c r="D934" s="2"/>
      <c r="E934" s="2"/>
      <c r="F934" s="2"/>
      <c r="G934" s="2"/>
      <c r="H934" s="2"/>
      <c r="I934" s="2"/>
      <c r="J934" s="2"/>
      <c r="K934" s="2"/>
      <c r="L934" s="2"/>
      <c r="M934" s="2"/>
    </row>
    <row r="935" ht="15.75" customHeight="1">
      <c r="A935" s="2"/>
      <c r="B935" s="2"/>
      <c r="C935" s="2"/>
      <c r="D935" s="2"/>
      <c r="E935" s="2"/>
      <c r="F935" s="2"/>
      <c r="G935" s="2"/>
      <c r="H935" s="2"/>
      <c r="I935" s="2"/>
      <c r="J935" s="2"/>
      <c r="K935" s="2"/>
      <c r="L935" s="2"/>
      <c r="M935" s="2"/>
    </row>
    <row r="936" ht="15.75" customHeight="1">
      <c r="A936" s="2"/>
      <c r="B936" s="2"/>
      <c r="C936" s="2"/>
      <c r="D936" s="2"/>
      <c r="E936" s="2"/>
      <c r="F936" s="2"/>
      <c r="G936" s="2"/>
      <c r="H936" s="2"/>
      <c r="I936" s="2"/>
      <c r="J936" s="2"/>
      <c r="K936" s="2"/>
      <c r="L936" s="2"/>
      <c r="M936" s="2"/>
    </row>
    <row r="937" ht="15.75" customHeight="1">
      <c r="A937" s="2"/>
      <c r="B937" s="2"/>
      <c r="C937" s="2"/>
      <c r="D937" s="2"/>
      <c r="E937" s="2"/>
      <c r="F937" s="2"/>
      <c r="G937" s="2"/>
      <c r="H937" s="2"/>
      <c r="I937" s="2"/>
      <c r="J937" s="2"/>
      <c r="K937" s="2"/>
      <c r="L937" s="2"/>
      <c r="M937" s="2"/>
    </row>
    <row r="938" ht="15.75" customHeight="1">
      <c r="A938" s="2"/>
      <c r="B938" s="2"/>
      <c r="C938" s="2"/>
      <c r="D938" s="2"/>
      <c r="E938" s="2"/>
      <c r="F938" s="2"/>
      <c r="G938" s="2"/>
      <c r="H938" s="2"/>
      <c r="I938" s="2"/>
      <c r="J938" s="2"/>
      <c r="K938" s="2"/>
      <c r="L938" s="2"/>
      <c r="M938" s="2"/>
    </row>
    <row r="939" ht="15.75" customHeight="1">
      <c r="A939" s="2"/>
      <c r="B939" s="2"/>
      <c r="C939" s="2"/>
      <c r="D939" s="2"/>
      <c r="E939" s="2"/>
      <c r="F939" s="2"/>
      <c r="G939" s="2"/>
      <c r="H939" s="2"/>
      <c r="I939" s="2"/>
      <c r="J939" s="2"/>
      <c r="K939" s="2"/>
      <c r="L939" s="2"/>
      <c r="M939" s="2"/>
    </row>
    <row r="940" ht="15.75" customHeight="1">
      <c r="A940" s="2"/>
      <c r="B940" s="2"/>
      <c r="C940" s="2"/>
      <c r="D940" s="2"/>
      <c r="E940" s="2"/>
      <c r="F940" s="2"/>
      <c r="G940" s="2"/>
      <c r="H940" s="2"/>
      <c r="I940" s="2"/>
      <c r="J940" s="2"/>
      <c r="K940" s="2"/>
      <c r="L940" s="2"/>
      <c r="M940" s="2"/>
    </row>
    <row r="941" ht="15.75" customHeight="1">
      <c r="A941" s="2"/>
      <c r="B941" s="2"/>
      <c r="C941" s="2"/>
      <c r="D941" s="2"/>
      <c r="E941" s="2"/>
      <c r="F941" s="2"/>
      <c r="G941" s="2"/>
      <c r="H941" s="2"/>
      <c r="I941" s="2"/>
      <c r="J941" s="2"/>
      <c r="K941" s="2"/>
      <c r="L941" s="2"/>
      <c r="M941" s="2"/>
    </row>
    <row r="942" ht="15.75" customHeight="1">
      <c r="A942" s="2"/>
      <c r="B942" s="2"/>
      <c r="C942" s="2"/>
      <c r="D942" s="2"/>
      <c r="E942" s="2"/>
      <c r="F942" s="2"/>
      <c r="G942" s="2"/>
      <c r="H942" s="2"/>
      <c r="I942" s="2"/>
      <c r="J942" s="2"/>
      <c r="K942" s="2"/>
      <c r="L942" s="2"/>
      <c r="M942" s="2"/>
    </row>
    <row r="943" ht="15.75" customHeight="1">
      <c r="A943" s="2"/>
      <c r="B943" s="2"/>
      <c r="C943" s="2"/>
      <c r="D943" s="2"/>
      <c r="E943" s="2"/>
      <c r="F943" s="2"/>
      <c r="G943" s="2"/>
      <c r="H943" s="2"/>
      <c r="I943" s="2"/>
      <c r="J943" s="2"/>
      <c r="K943" s="2"/>
      <c r="L943" s="2"/>
      <c r="M943" s="2"/>
    </row>
    <row r="944" ht="15.75" customHeight="1">
      <c r="A944" s="2"/>
      <c r="B944" s="2"/>
      <c r="C944" s="2"/>
      <c r="D944" s="2"/>
      <c r="E944" s="2"/>
      <c r="F944" s="2"/>
      <c r="G944" s="2"/>
      <c r="H944" s="2"/>
      <c r="I944" s="2"/>
      <c r="J944" s="2"/>
      <c r="K944" s="2"/>
      <c r="L944" s="2"/>
      <c r="M944" s="2"/>
    </row>
    <row r="945" ht="15.75" customHeight="1">
      <c r="A945" s="2"/>
      <c r="B945" s="2"/>
      <c r="C945" s="2"/>
      <c r="D945" s="2"/>
      <c r="E945" s="2"/>
      <c r="F945" s="2"/>
      <c r="G945" s="2"/>
      <c r="H945" s="2"/>
      <c r="I945" s="2"/>
      <c r="J945" s="2"/>
      <c r="K945" s="2"/>
      <c r="L945" s="2"/>
      <c r="M945" s="2"/>
    </row>
    <row r="946" ht="15.75" customHeight="1">
      <c r="A946" s="2"/>
      <c r="B946" s="2"/>
      <c r="C946" s="2"/>
      <c r="D946" s="2"/>
      <c r="E946" s="2"/>
      <c r="F946" s="2"/>
      <c r="G946" s="2"/>
      <c r="H946" s="2"/>
      <c r="I946" s="2"/>
      <c r="J946" s="2"/>
      <c r="K946" s="2"/>
      <c r="L946" s="2"/>
      <c r="M946" s="2"/>
    </row>
    <row r="947" ht="15.75" customHeight="1">
      <c r="A947" s="2"/>
      <c r="B947" s="2"/>
      <c r="C947" s="2"/>
      <c r="D947" s="2"/>
      <c r="E947" s="2"/>
      <c r="F947" s="2"/>
      <c r="G947" s="2"/>
      <c r="H947" s="2"/>
      <c r="I947" s="2"/>
      <c r="J947" s="2"/>
      <c r="K947" s="2"/>
      <c r="L947" s="2"/>
      <c r="M947" s="2"/>
    </row>
    <row r="948" ht="15.75" customHeight="1">
      <c r="A948" s="2"/>
      <c r="B948" s="2"/>
      <c r="C948" s="2"/>
      <c r="D948" s="2"/>
      <c r="E948" s="2"/>
      <c r="F948" s="2"/>
      <c r="G948" s="2"/>
      <c r="H948" s="2"/>
      <c r="I948" s="2"/>
      <c r="J948" s="2"/>
      <c r="K948" s="2"/>
      <c r="L948" s="2"/>
      <c r="M948" s="2"/>
    </row>
    <row r="949" ht="15.75" customHeight="1">
      <c r="A949" s="2"/>
      <c r="B949" s="2"/>
      <c r="C949" s="2"/>
      <c r="D949" s="2"/>
      <c r="E949" s="2"/>
      <c r="F949" s="2"/>
      <c r="G949" s="2"/>
      <c r="H949" s="2"/>
      <c r="I949" s="2"/>
      <c r="J949" s="2"/>
      <c r="K949" s="2"/>
      <c r="L949" s="2"/>
      <c r="M949" s="2"/>
    </row>
    <row r="950" ht="15.75" customHeight="1">
      <c r="A950" s="2"/>
      <c r="B950" s="2"/>
      <c r="C950" s="2"/>
      <c r="D950" s="2"/>
      <c r="E950" s="2"/>
      <c r="F950" s="2"/>
      <c r="G950" s="2"/>
      <c r="H950" s="2"/>
      <c r="I950" s="2"/>
      <c r="J950" s="2"/>
      <c r="K950" s="2"/>
      <c r="L950" s="2"/>
      <c r="M950" s="2"/>
    </row>
    <row r="951" ht="15.75" customHeight="1">
      <c r="A951" s="2"/>
      <c r="B951" s="2"/>
      <c r="C951" s="2"/>
      <c r="D951" s="2"/>
      <c r="E951" s="2"/>
      <c r="F951" s="2"/>
      <c r="G951" s="2"/>
      <c r="H951" s="2"/>
      <c r="I951" s="2"/>
      <c r="J951" s="2"/>
      <c r="K951" s="2"/>
      <c r="L951" s="2"/>
      <c r="M951" s="2"/>
    </row>
    <row r="952" ht="15.75" customHeight="1">
      <c r="A952" s="2"/>
      <c r="B952" s="2"/>
      <c r="C952" s="2"/>
      <c r="D952" s="2"/>
      <c r="E952" s="2"/>
      <c r="F952" s="2"/>
      <c r="G952" s="2"/>
      <c r="H952" s="2"/>
      <c r="I952" s="2"/>
      <c r="J952" s="2"/>
      <c r="K952" s="2"/>
      <c r="L952" s="2"/>
      <c r="M952" s="2"/>
    </row>
    <row r="953" ht="15.75" customHeight="1">
      <c r="A953" s="2"/>
      <c r="B953" s="2"/>
      <c r="C953" s="2"/>
      <c r="D953" s="2"/>
      <c r="E953" s="2"/>
      <c r="F953" s="2"/>
      <c r="G953" s="2"/>
      <c r="H953" s="2"/>
      <c r="I953" s="2"/>
      <c r="J953" s="2"/>
      <c r="K953" s="2"/>
      <c r="L953" s="2"/>
      <c r="M953" s="2"/>
    </row>
    <row r="954" ht="15.75" customHeight="1">
      <c r="A954" s="2"/>
      <c r="B954" s="2"/>
      <c r="C954" s="2"/>
      <c r="D954" s="2"/>
      <c r="E954" s="2"/>
      <c r="F954" s="2"/>
      <c r="G954" s="2"/>
      <c r="H954" s="2"/>
      <c r="I954" s="2"/>
      <c r="J954" s="2"/>
      <c r="K954" s="2"/>
      <c r="L954" s="2"/>
      <c r="M954" s="2"/>
    </row>
    <row r="955" ht="15.75" customHeight="1">
      <c r="A955" s="2"/>
      <c r="B955" s="2"/>
      <c r="C955" s="2"/>
      <c r="D955" s="2"/>
      <c r="E955" s="2"/>
      <c r="F955" s="2"/>
      <c r="G955" s="2"/>
      <c r="H955" s="2"/>
      <c r="I955" s="2"/>
      <c r="J955" s="2"/>
      <c r="K955" s="2"/>
      <c r="L955" s="2"/>
      <c r="M955" s="2"/>
    </row>
    <row r="956" ht="15.75" customHeight="1">
      <c r="A956" s="2"/>
      <c r="B956" s="2"/>
      <c r="C956" s="2"/>
      <c r="D956" s="2"/>
      <c r="E956" s="2"/>
      <c r="F956" s="2"/>
      <c r="G956" s="2"/>
      <c r="H956" s="2"/>
      <c r="I956" s="2"/>
      <c r="J956" s="2"/>
      <c r="K956" s="2"/>
      <c r="L956" s="2"/>
      <c r="M956" s="2"/>
    </row>
    <row r="957" ht="15.75" customHeight="1">
      <c r="A957" s="2"/>
      <c r="B957" s="2"/>
      <c r="C957" s="2"/>
      <c r="D957" s="2"/>
      <c r="E957" s="2"/>
      <c r="F957" s="2"/>
      <c r="G957" s="2"/>
      <c r="H957" s="2"/>
      <c r="I957" s="2"/>
      <c r="J957" s="2"/>
      <c r="K957" s="2"/>
      <c r="L957" s="2"/>
      <c r="M957" s="2"/>
    </row>
    <row r="958" ht="15.75" customHeight="1">
      <c r="A958" s="2"/>
      <c r="B958" s="2"/>
      <c r="C958" s="2"/>
      <c r="D958" s="2"/>
      <c r="E958" s="2"/>
      <c r="F958" s="2"/>
      <c r="G958" s="2"/>
      <c r="H958" s="2"/>
      <c r="I958" s="2"/>
      <c r="J958" s="2"/>
      <c r="K958" s="2"/>
      <c r="L958" s="2"/>
      <c r="M958" s="2"/>
    </row>
    <row r="959" ht="15.75" customHeight="1">
      <c r="A959" s="2"/>
      <c r="B959" s="2"/>
      <c r="C959" s="2"/>
      <c r="D959" s="2"/>
      <c r="E959" s="2"/>
      <c r="F959" s="2"/>
      <c r="G959" s="2"/>
      <c r="H959" s="2"/>
      <c r="I959" s="2"/>
      <c r="J959" s="2"/>
      <c r="K959" s="2"/>
      <c r="L959" s="2"/>
      <c r="M959" s="2"/>
    </row>
    <row r="960" ht="15.75" customHeight="1">
      <c r="A960" s="2"/>
      <c r="B960" s="2"/>
      <c r="C960" s="2"/>
      <c r="D960" s="2"/>
      <c r="E960" s="2"/>
      <c r="F960" s="2"/>
      <c r="G960" s="2"/>
      <c r="H960" s="2"/>
      <c r="I960" s="2"/>
      <c r="J960" s="2"/>
      <c r="K960" s="2"/>
      <c r="L960" s="2"/>
      <c r="M960" s="2"/>
    </row>
    <row r="961" ht="15.75" customHeight="1">
      <c r="A961" s="2"/>
      <c r="B961" s="2"/>
      <c r="C961" s="2"/>
      <c r="D961" s="2"/>
      <c r="E961" s="2"/>
      <c r="F961" s="2"/>
      <c r="G961" s="2"/>
      <c r="H961" s="2"/>
      <c r="I961" s="2"/>
      <c r="J961" s="2"/>
      <c r="K961" s="2"/>
      <c r="L961" s="2"/>
      <c r="M961" s="2"/>
    </row>
    <row r="962" ht="15.75" customHeight="1">
      <c r="A962" s="2"/>
      <c r="B962" s="2"/>
      <c r="C962" s="2"/>
      <c r="D962" s="2"/>
      <c r="E962" s="2"/>
      <c r="F962" s="2"/>
      <c r="G962" s="2"/>
      <c r="H962" s="2"/>
      <c r="I962" s="2"/>
      <c r="J962" s="2"/>
      <c r="K962" s="2"/>
      <c r="L962" s="2"/>
      <c r="M962" s="2"/>
    </row>
    <row r="963" ht="15.75" customHeight="1">
      <c r="A963" s="2"/>
      <c r="B963" s="2"/>
      <c r="C963" s="2"/>
      <c r="D963" s="2"/>
      <c r="E963" s="2"/>
      <c r="F963" s="2"/>
      <c r="G963" s="2"/>
      <c r="H963" s="2"/>
      <c r="I963" s="2"/>
      <c r="J963" s="2"/>
      <c r="K963" s="2"/>
      <c r="L963" s="2"/>
      <c r="M963" s="2"/>
    </row>
    <row r="964" ht="15.75" customHeight="1">
      <c r="A964" s="2"/>
      <c r="B964" s="2"/>
      <c r="C964" s="2"/>
      <c r="D964" s="2"/>
      <c r="E964" s="2"/>
      <c r="F964" s="2"/>
      <c r="G964" s="2"/>
      <c r="H964" s="2"/>
      <c r="I964" s="2"/>
      <c r="J964" s="2"/>
      <c r="K964" s="2"/>
      <c r="L964" s="2"/>
      <c r="M964" s="2"/>
    </row>
    <row r="965" ht="15.75" customHeight="1">
      <c r="A965" s="2"/>
      <c r="B965" s="2"/>
      <c r="C965" s="2"/>
      <c r="D965" s="2"/>
      <c r="E965" s="2"/>
      <c r="F965" s="2"/>
      <c r="G965" s="2"/>
      <c r="H965" s="2"/>
      <c r="I965" s="2"/>
      <c r="J965" s="2"/>
      <c r="K965" s="2"/>
      <c r="L965" s="2"/>
      <c r="M965" s="2"/>
    </row>
    <row r="966" ht="15.75" customHeight="1">
      <c r="A966" s="2"/>
      <c r="B966" s="2"/>
      <c r="C966" s="2"/>
      <c r="D966" s="2"/>
      <c r="E966" s="2"/>
      <c r="F966" s="2"/>
      <c r="G966" s="2"/>
      <c r="H966" s="2"/>
      <c r="I966" s="2"/>
      <c r="J966" s="2"/>
      <c r="K966" s="2"/>
      <c r="L966" s="2"/>
      <c r="M966" s="2"/>
    </row>
    <row r="967" ht="15.75" customHeight="1">
      <c r="A967" s="2"/>
      <c r="B967" s="2"/>
      <c r="C967" s="2"/>
      <c r="D967" s="2"/>
      <c r="E967" s="2"/>
      <c r="F967" s="2"/>
      <c r="G967" s="2"/>
      <c r="H967" s="2"/>
      <c r="I967" s="2"/>
      <c r="J967" s="2"/>
      <c r="K967" s="2"/>
      <c r="L967" s="2"/>
      <c r="M967" s="2"/>
    </row>
    <row r="968" ht="15.75" customHeight="1">
      <c r="A968" s="2"/>
      <c r="B968" s="2"/>
      <c r="C968" s="2"/>
      <c r="D968" s="2"/>
      <c r="E968" s="2"/>
      <c r="F968" s="2"/>
      <c r="G968" s="2"/>
      <c r="H968" s="2"/>
      <c r="I968" s="2"/>
      <c r="J968" s="2"/>
      <c r="K968" s="2"/>
      <c r="L968" s="2"/>
      <c r="M968" s="2"/>
    </row>
    <row r="969" ht="15.75" customHeight="1">
      <c r="A969" s="2"/>
      <c r="B969" s="2"/>
      <c r="C969" s="2"/>
      <c r="D969" s="2"/>
      <c r="E969" s="2"/>
      <c r="F969" s="2"/>
      <c r="G969" s="2"/>
      <c r="H969" s="2"/>
      <c r="I969" s="2"/>
      <c r="J969" s="2"/>
      <c r="K969" s="2"/>
      <c r="L969" s="2"/>
      <c r="M969" s="2"/>
    </row>
    <row r="970" ht="15.75" customHeight="1">
      <c r="A970" s="2"/>
      <c r="B970" s="2"/>
      <c r="C970" s="2"/>
      <c r="D970" s="2"/>
      <c r="E970" s="2"/>
      <c r="F970" s="2"/>
      <c r="G970" s="2"/>
      <c r="H970" s="2"/>
      <c r="I970" s="2"/>
      <c r="J970" s="2"/>
      <c r="K970" s="2"/>
      <c r="L970" s="2"/>
      <c r="M970" s="2"/>
    </row>
    <row r="971" ht="15.75" customHeight="1">
      <c r="A971" s="2"/>
      <c r="B971" s="2"/>
      <c r="C971" s="2"/>
      <c r="D971" s="2"/>
      <c r="E971" s="2"/>
      <c r="F971" s="2"/>
      <c r="G971" s="2"/>
      <c r="H971" s="2"/>
      <c r="I971" s="2"/>
      <c r="J971" s="2"/>
      <c r="K971" s="2"/>
      <c r="L971" s="2"/>
      <c r="M971" s="2"/>
    </row>
    <row r="972" ht="15.75" customHeight="1">
      <c r="A972" s="2"/>
      <c r="B972" s="2"/>
      <c r="C972" s="2"/>
      <c r="D972" s="2"/>
      <c r="E972" s="2"/>
      <c r="F972" s="2"/>
      <c r="G972" s="2"/>
      <c r="H972" s="2"/>
      <c r="I972" s="2"/>
      <c r="J972" s="2"/>
      <c r="K972" s="2"/>
      <c r="L972" s="2"/>
      <c r="M972" s="2"/>
    </row>
    <row r="973" ht="15.75" customHeight="1">
      <c r="A973" s="2"/>
      <c r="B973" s="2"/>
      <c r="C973" s="2"/>
      <c r="D973" s="2"/>
      <c r="E973" s="2"/>
      <c r="F973" s="2"/>
      <c r="G973" s="2"/>
      <c r="H973" s="2"/>
      <c r="I973" s="2"/>
      <c r="J973" s="2"/>
      <c r="K973" s="2"/>
      <c r="L973" s="2"/>
      <c r="M973" s="2"/>
    </row>
    <row r="974" ht="15.75" customHeight="1">
      <c r="A974" s="2"/>
      <c r="B974" s="2"/>
      <c r="C974" s="2"/>
      <c r="D974" s="2"/>
      <c r="E974" s="2"/>
      <c r="F974" s="2"/>
      <c r="G974" s="2"/>
      <c r="H974" s="2"/>
      <c r="I974" s="2"/>
      <c r="J974" s="2"/>
      <c r="K974" s="2"/>
      <c r="L974" s="2"/>
      <c r="M974" s="2"/>
    </row>
    <row r="975" ht="15.75" customHeight="1">
      <c r="A975" s="2"/>
      <c r="B975" s="2"/>
      <c r="C975" s="2"/>
      <c r="D975" s="2"/>
      <c r="E975" s="2"/>
      <c r="F975" s="2"/>
      <c r="G975" s="2"/>
      <c r="H975" s="2"/>
      <c r="I975" s="2"/>
      <c r="J975" s="2"/>
      <c r="K975" s="2"/>
      <c r="L975" s="2"/>
      <c r="M975" s="2"/>
    </row>
    <row r="976" ht="15.75" customHeight="1">
      <c r="A976" s="2"/>
      <c r="B976" s="2"/>
      <c r="C976" s="2"/>
      <c r="D976" s="2"/>
      <c r="E976" s="2"/>
      <c r="F976" s="2"/>
      <c r="G976" s="2"/>
      <c r="H976" s="2"/>
      <c r="I976" s="2"/>
      <c r="J976" s="2"/>
      <c r="K976" s="2"/>
      <c r="L976" s="2"/>
      <c r="M976" s="2"/>
    </row>
    <row r="977" ht="15.75" customHeight="1">
      <c r="A977" s="2"/>
      <c r="B977" s="2"/>
      <c r="C977" s="2"/>
      <c r="D977" s="2"/>
      <c r="E977" s="2"/>
      <c r="F977" s="2"/>
      <c r="G977" s="2"/>
      <c r="H977" s="2"/>
      <c r="I977" s="2"/>
      <c r="J977" s="2"/>
      <c r="K977" s="2"/>
      <c r="L977" s="2"/>
      <c r="M977" s="2"/>
    </row>
    <row r="978" ht="15.75" customHeight="1">
      <c r="A978" s="2"/>
      <c r="B978" s="2"/>
      <c r="C978" s="2"/>
      <c r="D978" s="2"/>
      <c r="E978" s="2"/>
      <c r="F978" s="2"/>
      <c r="G978" s="2"/>
      <c r="H978" s="2"/>
      <c r="I978" s="2"/>
      <c r="J978" s="2"/>
      <c r="K978" s="2"/>
      <c r="L978" s="2"/>
      <c r="M978" s="2"/>
    </row>
    <row r="979" ht="15.75" customHeight="1">
      <c r="A979" s="2"/>
      <c r="B979" s="2"/>
      <c r="C979" s="2"/>
      <c r="D979" s="2"/>
      <c r="E979" s="2"/>
      <c r="F979" s="2"/>
      <c r="G979" s="2"/>
      <c r="H979" s="2"/>
      <c r="I979" s="2"/>
      <c r="J979" s="2"/>
      <c r="K979" s="2"/>
      <c r="L979" s="2"/>
      <c r="M979" s="2"/>
    </row>
    <row r="980" ht="15.75" customHeight="1">
      <c r="A980" s="2"/>
      <c r="B980" s="2"/>
      <c r="C980" s="2"/>
      <c r="D980" s="2"/>
      <c r="E980" s="2"/>
      <c r="F980" s="2"/>
      <c r="G980" s="2"/>
      <c r="H980" s="2"/>
      <c r="I980" s="2"/>
      <c r="J980" s="2"/>
      <c r="K980" s="2"/>
      <c r="L980" s="2"/>
      <c r="M980" s="2"/>
    </row>
    <row r="981" ht="15.75" customHeight="1">
      <c r="A981" s="2"/>
      <c r="B981" s="2"/>
      <c r="C981" s="2"/>
      <c r="D981" s="2"/>
      <c r="E981" s="2"/>
      <c r="F981" s="2"/>
      <c r="G981" s="2"/>
      <c r="H981" s="2"/>
      <c r="I981" s="2"/>
      <c r="J981" s="2"/>
      <c r="K981" s="2"/>
      <c r="L981" s="2"/>
      <c r="M981" s="2"/>
    </row>
    <row r="982" ht="15.75" customHeight="1">
      <c r="A982" s="2"/>
      <c r="B982" s="2"/>
      <c r="C982" s="2"/>
      <c r="D982" s="2"/>
      <c r="E982" s="2"/>
      <c r="F982" s="2"/>
      <c r="G982" s="2"/>
      <c r="H982" s="2"/>
      <c r="I982" s="2"/>
      <c r="J982" s="2"/>
      <c r="K982" s="2"/>
      <c r="L982" s="2"/>
      <c r="M982" s="2"/>
    </row>
    <row r="983" ht="15.75" customHeight="1">
      <c r="A983" s="2"/>
      <c r="B983" s="2"/>
      <c r="C983" s="2"/>
      <c r="D983" s="2"/>
      <c r="E983" s="2"/>
      <c r="F983" s="2"/>
      <c r="G983" s="2"/>
      <c r="H983" s="2"/>
      <c r="I983" s="2"/>
      <c r="J983" s="2"/>
      <c r="K983" s="2"/>
      <c r="L983" s="2"/>
      <c r="M983" s="2"/>
    </row>
    <row r="984" ht="15.75" customHeight="1">
      <c r="A984" s="2"/>
      <c r="B984" s="2"/>
      <c r="C984" s="2"/>
      <c r="D984" s="2"/>
      <c r="E984" s="2"/>
      <c r="F984" s="2"/>
      <c r="G984" s="2"/>
      <c r="H984" s="2"/>
      <c r="I984" s="2"/>
      <c r="J984" s="2"/>
      <c r="K984" s="2"/>
      <c r="L984" s="2"/>
      <c r="M984" s="2"/>
    </row>
    <row r="985" ht="15.75" customHeight="1">
      <c r="A985" s="2"/>
      <c r="B985" s="2"/>
      <c r="C985" s="2"/>
      <c r="D985" s="2"/>
      <c r="E985" s="2"/>
      <c r="F985" s="2"/>
      <c r="G985" s="2"/>
      <c r="H985" s="2"/>
      <c r="I985" s="2"/>
      <c r="J985" s="2"/>
      <c r="K985" s="2"/>
      <c r="L985" s="2"/>
      <c r="M985" s="2"/>
    </row>
    <row r="986" ht="15.75" customHeight="1">
      <c r="A986" s="2"/>
      <c r="B986" s="2"/>
      <c r="C986" s="2"/>
      <c r="D986" s="2"/>
      <c r="E986" s="2"/>
      <c r="F986" s="2"/>
      <c r="G986" s="2"/>
      <c r="H986" s="2"/>
      <c r="I986" s="2"/>
      <c r="J986" s="2"/>
      <c r="K986" s="2"/>
      <c r="L986" s="2"/>
      <c r="M986" s="2"/>
    </row>
    <row r="987" ht="15.75" customHeight="1">
      <c r="A987" s="2"/>
      <c r="B987" s="2"/>
      <c r="C987" s="2"/>
      <c r="D987" s="2"/>
      <c r="E987" s="2"/>
      <c r="F987" s="2"/>
      <c r="G987" s="2"/>
      <c r="H987" s="2"/>
      <c r="I987" s="2"/>
      <c r="J987" s="2"/>
      <c r="K987" s="2"/>
      <c r="L987" s="2"/>
      <c r="M987" s="2"/>
    </row>
    <row r="988" ht="15.75" customHeight="1">
      <c r="A988" s="2"/>
      <c r="B988" s="2"/>
      <c r="C988" s="2"/>
      <c r="D988" s="2"/>
      <c r="E988" s="2"/>
      <c r="F988" s="2"/>
      <c r="G988" s="2"/>
      <c r="H988" s="2"/>
      <c r="I988" s="2"/>
      <c r="J988" s="2"/>
      <c r="K988" s="2"/>
      <c r="L988" s="2"/>
      <c r="M988" s="2"/>
    </row>
    <row r="989" ht="15.75" customHeight="1">
      <c r="A989" s="2"/>
      <c r="B989" s="2"/>
      <c r="C989" s="2"/>
      <c r="D989" s="2"/>
      <c r="E989" s="2"/>
      <c r="F989" s="2"/>
      <c r="G989" s="2"/>
      <c r="H989" s="2"/>
      <c r="I989" s="2"/>
      <c r="J989" s="2"/>
      <c r="K989" s="2"/>
      <c r="L989" s="2"/>
      <c r="M989" s="2"/>
    </row>
    <row r="990" ht="15.75" customHeight="1">
      <c r="A990" s="2"/>
      <c r="B990" s="2"/>
      <c r="C990" s="2"/>
      <c r="D990" s="2"/>
      <c r="E990" s="2"/>
      <c r="F990" s="2"/>
      <c r="G990" s="2"/>
      <c r="H990" s="2"/>
      <c r="I990" s="2"/>
      <c r="J990" s="2"/>
      <c r="K990" s="2"/>
      <c r="L990" s="2"/>
      <c r="M990" s="2"/>
    </row>
    <row r="991" ht="15.75" customHeight="1">
      <c r="A991" s="2"/>
      <c r="B991" s="2"/>
      <c r="C991" s="2"/>
      <c r="D991" s="2"/>
      <c r="E991" s="2"/>
      <c r="F991" s="2"/>
      <c r="G991" s="2"/>
      <c r="H991" s="2"/>
      <c r="I991" s="2"/>
      <c r="J991" s="2"/>
      <c r="K991" s="2"/>
      <c r="L991" s="2"/>
      <c r="M991" s="2"/>
    </row>
    <row r="992" ht="15.75" customHeight="1">
      <c r="A992" s="2"/>
      <c r="B992" s="2"/>
      <c r="C992" s="2"/>
      <c r="D992" s="2"/>
      <c r="E992" s="2"/>
      <c r="F992" s="2"/>
      <c r="G992" s="2"/>
      <c r="H992" s="2"/>
      <c r="I992" s="2"/>
      <c r="J992" s="2"/>
      <c r="K992" s="2"/>
      <c r="L992" s="2"/>
      <c r="M992" s="2"/>
    </row>
    <row r="993" ht="15.75" customHeight="1">
      <c r="A993" s="2"/>
      <c r="B993" s="2"/>
      <c r="C993" s="2"/>
      <c r="D993" s="2"/>
      <c r="E993" s="2"/>
      <c r="F993" s="2"/>
      <c r="G993" s="2"/>
      <c r="H993" s="2"/>
      <c r="I993" s="2"/>
      <c r="J993" s="2"/>
      <c r="K993" s="2"/>
      <c r="L993" s="2"/>
      <c r="M993" s="2"/>
    </row>
    <row r="994" ht="15.75" customHeight="1">
      <c r="A994" s="2"/>
      <c r="B994" s="2"/>
      <c r="C994" s="2"/>
      <c r="D994" s="2"/>
      <c r="E994" s="2"/>
      <c r="F994" s="2"/>
      <c r="G994" s="2"/>
      <c r="H994" s="2"/>
      <c r="I994" s="2"/>
      <c r="J994" s="2"/>
      <c r="K994" s="2"/>
      <c r="L994" s="2"/>
      <c r="M994" s="2"/>
    </row>
    <row r="995" ht="15.75" customHeight="1">
      <c r="A995" s="2"/>
      <c r="B995" s="2"/>
      <c r="C995" s="2"/>
      <c r="D995" s="2"/>
      <c r="E995" s="2"/>
      <c r="F995" s="2"/>
      <c r="G995" s="2"/>
      <c r="H995" s="2"/>
      <c r="I995" s="2"/>
      <c r="J995" s="2"/>
      <c r="K995" s="2"/>
      <c r="L995" s="2"/>
      <c r="M995" s="2"/>
    </row>
    <row r="996" ht="15.75" customHeight="1">
      <c r="A996" s="2"/>
      <c r="B996" s="2"/>
      <c r="C996" s="2"/>
      <c r="D996" s="2"/>
      <c r="E996" s="2"/>
      <c r="F996" s="2"/>
      <c r="G996" s="2"/>
      <c r="H996" s="2"/>
      <c r="I996" s="2"/>
      <c r="J996" s="2"/>
      <c r="K996" s="2"/>
      <c r="L996" s="2"/>
      <c r="M996" s="2"/>
    </row>
    <row r="997" ht="15.75" customHeight="1">
      <c r="A997" s="2"/>
      <c r="B997" s="2"/>
      <c r="C997" s="2"/>
      <c r="D997" s="2"/>
      <c r="E997" s="2"/>
      <c r="F997" s="2"/>
      <c r="G997" s="2"/>
      <c r="H997" s="2"/>
      <c r="I997" s="2"/>
      <c r="J997" s="2"/>
      <c r="K997" s="2"/>
      <c r="L997" s="2"/>
      <c r="M997" s="2"/>
    </row>
    <row r="998" ht="15.75" customHeight="1">
      <c r="A998" s="2"/>
      <c r="B998" s="2"/>
      <c r="C998" s="2"/>
      <c r="D998" s="2"/>
      <c r="E998" s="2"/>
      <c r="F998" s="2"/>
      <c r="G998" s="2"/>
      <c r="H998" s="2"/>
      <c r="I998" s="2"/>
      <c r="J998" s="2"/>
      <c r="K998" s="2"/>
      <c r="L998" s="2"/>
      <c r="M998" s="2"/>
    </row>
    <row r="999" ht="15.75" customHeight="1">
      <c r="A999" s="2"/>
      <c r="B999" s="2"/>
      <c r="C999" s="2"/>
      <c r="D999" s="2"/>
      <c r="E999" s="2"/>
      <c r="F999" s="2"/>
      <c r="G999" s="2"/>
      <c r="H999" s="2"/>
      <c r="I999" s="2"/>
      <c r="J999" s="2"/>
      <c r="K999" s="2"/>
      <c r="L999" s="2"/>
      <c r="M999" s="2"/>
    </row>
    <row r="1000" ht="15.75" customHeight="1">
      <c r="A1000" s="2"/>
      <c r="B1000" s="2"/>
      <c r="C1000" s="2"/>
      <c r="D1000" s="2"/>
      <c r="E1000" s="2"/>
      <c r="F1000" s="2"/>
      <c r="G1000" s="2"/>
      <c r="H1000" s="2"/>
      <c r="I1000" s="2"/>
      <c r="J1000" s="2"/>
      <c r="K1000" s="2"/>
      <c r="L1000" s="2"/>
      <c r="M1000" s="2"/>
    </row>
  </sheetData>
  <autoFilter ref="$A$1:$M$28"/>
  <printOptions/>
  <pageMargins bottom="1.0" footer="0.0" header="0.0" left="0.75" right="0.75" top="1.0"/>
  <pageSetup orientation="landscape"/>
  <drawing r:id="rId1"/>
</worksheet>
</file>